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taro\Desktop\"/>
    </mc:Choice>
  </mc:AlternateContent>
  <xr:revisionPtr revIDLastSave="0" documentId="13_ncr:1_{96D6E1C0-9FCD-4062-A6DE-F66913FF9653}" xr6:coauthVersionLast="45" xr6:coauthVersionMax="45" xr10:uidLastSave="{00000000-0000-0000-0000-000000000000}"/>
  <bookViews>
    <workbookView xWindow="-108" yWindow="-108" windowWidth="23256" windowHeight="12576" xr2:uid="{D3B1D823-A8DE-4B59-8064-B749AD3ED495}"/>
  </bookViews>
  <sheets>
    <sheet name="資料用" sheetId="3" r:id="rId1"/>
    <sheet name="Sheet1" sheetId="4" r:id="rId2"/>
  </sheets>
  <definedNames>
    <definedName name="_xlnm._FilterDatabase" localSheetId="1" hidden="1">Sheet1!$A$3:$B$43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4" l="1"/>
  <c r="H68" i="3" l="1"/>
  <c r="H72" i="3" s="1"/>
  <c r="H42" i="3" s="1"/>
  <c r="H39" i="3" s="1"/>
  <c r="G68" i="3" l="1"/>
  <c r="G72" i="3" s="1"/>
  <c r="G42" i="3" s="1"/>
  <c r="G39" i="3" s="1"/>
  <c r="G19" i="3" s="1"/>
  <c r="B43" i="4" l="1"/>
  <c r="F68" i="3" l="1"/>
  <c r="F72" i="3" s="1"/>
  <c r="F42" i="3" s="1"/>
  <c r="F39" i="3" s="1"/>
  <c r="F19" i="3" s="1"/>
  <c r="E16" i="3" l="1"/>
  <c r="E68" i="3"/>
  <c r="E72" i="3" s="1"/>
  <c r="E42" i="3" s="1"/>
  <c r="E39" i="3" s="1"/>
  <c r="E19" i="3" s="1"/>
  <c r="E29" i="3" l="1"/>
  <c r="G7" i="3" s="1"/>
  <c r="G16" i="3" s="1"/>
  <c r="G29" i="3" s="1"/>
  <c r="D68" i="3"/>
  <c r="D72" i="3" s="1"/>
  <c r="D42" i="3" s="1"/>
  <c r="D39" i="3" s="1"/>
  <c r="D19" i="3" s="1"/>
  <c r="C68" i="3"/>
  <c r="C72" i="3" s="1"/>
  <c r="C42" i="3" s="1"/>
  <c r="C39" i="3" s="1"/>
  <c r="C19" i="3" s="1"/>
  <c r="B68" i="3"/>
  <c r="B72" i="3" s="1"/>
  <c r="B42" i="3" s="1"/>
  <c r="B39" i="3" s="1"/>
  <c r="B19" i="3" s="1"/>
  <c r="C16" i="3"/>
  <c r="B16" i="3"/>
  <c r="G34" i="3" l="1"/>
  <c r="H7" i="3"/>
  <c r="H16" i="3" s="1"/>
  <c r="H29" i="3" s="1"/>
  <c r="H35" i="3" s="1"/>
  <c r="G35" i="3"/>
  <c r="E34" i="3"/>
  <c r="F7" i="3"/>
  <c r="F16" i="3" s="1"/>
  <c r="F29" i="3" s="1"/>
  <c r="F35" i="3" s="1"/>
  <c r="E35" i="3"/>
  <c r="C29" i="3"/>
  <c r="C35" i="3" s="1"/>
  <c r="B29" i="3"/>
  <c r="B35" i="3"/>
  <c r="D7" i="3"/>
  <c r="D16" i="3" s="1"/>
  <c r="D29" i="3" s="1"/>
  <c r="D35" i="3" s="1"/>
  <c r="C34" i="3" l="1"/>
</calcChain>
</file>

<file path=xl/sharedStrings.xml><?xml version="1.0" encoding="utf-8"?>
<sst xmlns="http://schemas.openxmlformats.org/spreadsheetml/2006/main" count="242" uniqueCount="159">
  <si>
    <t>列1</t>
    <rPh sb="0" eb="1">
      <t>レツ</t>
    </rPh>
    <phoneticPr fontId="4"/>
  </si>
  <si>
    <t>列２</t>
    <rPh sb="0" eb="1">
      <t>レツ</t>
    </rPh>
    <phoneticPr fontId="4"/>
  </si>
  <si>
    <t>列３</t>
    <rPh sb="0" eb="1">
      <t>レツ</t>
    </rPh>
    <phoneticPr fontId="4"/>
  </si>
  <si>
    <t>列４</t>
    <rPh sb="0" eb="1">
      <t>レツ</t>
    </rPh>
    <phoneticPr fontId="4"/>
  </si>
  <si>
    <t>列5</t>
    <rPh sb="0" eb="1">
      <t>レツ</t>
    </rPh>
    <phoneticPr fontId="4"/>
  </si>
  <si>
    <t>列6</t>
    <rPh sb="0" eb="1">
      <t>レツ</t>
    </rPh>
    <phoneticPr fontId="4"/>
  </si>
  <si>
    <t>29年度予算</t>
    <rPh sb="2" eb="4">
      <t>ネンド</t>
    </rPh>
    <rPh sb="4" eb="6">
      <t>ヨサン</t>
    </rPh>
    <phoneticPr fontId="4"/>
  </si>
  <si>
    <t>29年度決算</t>
    <rPh sb="2" eb="4">
      <t>ネンド</t>
    </rPh>
    <rPh sb="4" eb="6">
      <t>ケッサン</t>
    </rPh>
    <phoneticPr fontId="4"/>
  </si>
  <si>
    <t>30年度予算</t>
    <rPh sb="2" eb="4">
      <t>ネンド</t>
    </rPh>
    <rPh sb="4" eb="6">
      <t>ヨサン</t>
    </rPh>
    <phoneticPr fontId="4"/>
  </si>
  <si>
    <t>30年度決算</t>
    <rPh sb="2" eb="4">
      <t>ネンド</t>
    </rPh>
    <rPh sb="4" eb="6">
      <t>ケッサン</t>
    </rPh>
    <phoneticPr fontId="4"/>
  </si>
  <si>
    <t>31年度予算</t>
    <rPh sb="2" eb="4">
      <t>ネンド</t>
    </rPh>
    <rPh sb="4" eb="6">
      <t>ヨサン</t>
    </rPh>
    <phoneticPr fontId="4"/>
  </si>
  <si>
    <t>＜酉松会＞</t>
  </si>
  <si>
    <t>収入の部</t>
  </si>
  <si>
    <t>前年度繰越金</t>
  </si>
  <si>
    <t>年会費・寄付金</t>
  </si>
  <si>
    <t>総会会費</t>
  </si>
  <si>
    <t>預金利息</t>
    <phoneticPr fontId="4"/>
  </si>
  <si>
    <t>祝勝会会費</t>
  </si>
  <si>
    <t>ｲﾔｰﾌﾞｯｸ広告及び協賛金</t>
    <phoneticPr fontId="2"/>
  </si>
  <si>
    <t>新三木会寄付</t>
    <rPh sb="0" eb="1">
      <t>シン</t>
    </rPh>
    <rPh sb="1" eb="3">
      <t>ミキ</t>
    </rPh>
    <rPh sb="3" eb="4">
      <t>カイ</t>
    </rPh>
    <rPh sb="4" eb="6">
      <t>キフ</t>
    </rPh>
    <phoneticPr fontId="2"/>
  </si>
  <si>
    <t>特別基金</t>
  </si>
  <si>
    <t>立替返金</t>
    <rPh sb="0" eb="2">
      <t>タテカエ</t>
    </rPh>
    <rPh sb="2" eb="4">
      <t>ヘンキン</t>
    </rPh>
    <phoneticPr fontId="4"/>
  </si>
  <si>
    <t>合計</t>
  </si>
  <si>
    <t>支出の部</t>
  </si>
  <si>
    <t>現役補助</t>
  </si>
  <si>
    <t>通信交通費</t>
  </si>
  <si>
    <t>名簿作成費</t>
  </si>
  <si>
    <t>人工芝組織化関係費</t>
    <rPh sb="0" eb="2">
      <t>ジンコウ</t>
    </rPh>
    <rPh sb="2" eb="3">
      <t>シバ</t>
    </rPh>
    <rPh sb="3" eb="6">
      <t>ソシキカ</t>
    </rPh>
    <rPh sb="6" eb="9">
      <t>カンケイヒ</t>
    </rPh>
    <phoneticPr fontId="2"/>
  </si>
  <si>
    <t>祝勝会関係費</t>
  </si>
  <si>
    <t>監督費</t>
  </si>
  <si>
    <t>酉松会新聞発行費</t>
  </si>
  <si>
    <t>予備費</t>
  </si>
  <si>
    <t>次期繰越金</t>
  </si>
  <si>
    <t>SMBC口座残高</t>
    <rPh sb="4" eb="6">
      <t>コウザ</t>
    </rPh>
    <rPh sb="6" eb="8">
      <t>ザンダカ</t>
    </rPh>
    <phoneticPr fontId="2"/>
  </si>
  <si>
    <t>ゆうちょ</t>
    <phoneticPr fontId="2"/>
  </si>
  <si>
    <t>特別基金残高（新三木会寄付）</t>
    <rPh sb="0" eb="6">
      <t>トクベツキキンザンダカ</t>
    </rPh>
    <rPh sb="7" eb="10">
      <t>シンミキ</t>
    </rPh>
    <rPh sb="10" eb="11">
      <t>カイ</t>
    </rPh>
    <rPh sb="11" eb="13">
      <t>キフ</t>
    </rPh>
    <phoneticPr fontId="4"/>
  </si>
  <si>
    <t>実際口座残高</t>
    <rPh sb="0" eb="2">
      <t>ジッサイ</t>
    </rPh>
    <rPh sb="2" eb="4">
      <t>コウザ</t>
    </rPh>
    <rPh sb="4" eb="6">
      <t>ザンダカ</t>
    </rPh>
    <phoneticPr fontId="2"/>
  </si>
  <si>
    <t>差異</t>
    <rPh sb="0" eb="2">
      <t>サイ</t>
    </rPh>
    <phoneticPr fontId="2"/>
  </si>
  <si>
    <t>＜現役＞</t>
  </si>
  <si>
    <t>酉松会補助</t>
  </si>
  <si>
    <t>遅刻罰金</t>
  </si>
  <si>
    <t>部費</t>
    <rPh sb="0" eb="2">
      <t>ブヒ</t>
    </rPh>
    <phoneticPr fontId="4"/>
  </si>
  <si>
    <t>学生連盟関係費</t>
  </si>
  <si>
    <t>グラウンド関連費</t>
  </si>
  <si>
    <t>講習会費</t>
  </si>
  <si>
    <t>交通費</t>
  </si>
  <si>
    <t>部誌制作費</t>
  </si>
  <si>
    <t>イヤーブック製作費</t>
  </si>
  <si>
    <t>器具備品費</t>
  </si>
  <si>
    <t>医療費(マネ会計)</t>
  </si>
  <si>
    <t>フィジカルトレーナー費</t>
  </si>
  <si>
    <t>メンタルトレーナー費</t>
  </si>
  <si>
    <t>書籍費</t>
    <phoneticPr fontId="4"/>
  </si>
  <si>
    <t>技術トレーナー費</t>
  </si>
  <si>
    <t>サタデーリーグ関連費</t>
    <rPh sb="7" eb="9">
      <t>カンレン</t>
    </rPh>
    <rPh sb="9" eb="10">
      <t>ヒ</t>
    </rPh>
    <phoneticPr fontId="4"/>
  </si>
  <si>
    <t>Iリーグ関連費</t>
    <rPh sb="4" eb="6">
      <t>カンレン</t>
    </rPh>
    <rPh sb="6" eb="7">
      <t>ヒ</t>
    </rPh>
    <phoneticPr fontId="5"/>
  </si>
  <si>
    <t>審判講習費</t>
    <rPh sb="0" eb="4">
      <t>シンパ</t>
    </rPh>
    <rPh sb="4" eb="5">
      <t>ヒ</t>
    </rPh>
    <phoneticPr fontId="4"/>
  </si>
  <si>
    <t>C級コーチ講習費</t>
    <rPh sb="1" eb="2">
      <t>キュウ</t>
    </rPh>
    <rPh sb="5" eb="8">
      <t>コウシュ</t>
    </rPh>
    <phoneticPr fontId="4"/>
  </si>
  <si>
    <t>光熱費</t>
  </si>
  <si>
    <t>大学保険費</t>
  </si>
  <si>
    <t>新勧関係費</t>
  </si>
  <si>
    <t>三商大戦費</t>
  </si>
  <si>
    <t>銀行手数料</t>
  </si>
  <si>
    <t>立替</t>
    <rPh sb="0" eb="2">
      <t>タテカエ</t>
    </rPh>
    <phoneticPr fontId="4"/>
  </si>
  <si>
    <t>特別支出</t>
  </si>
  <si>
    <t>支出総合計</t>
  </si>
  <si>
    <t>器具備品費内訳</t>
    <rPh sb="0" eb="2">
      <t>キグ</t>
    </rPh>
    <rPh sb="2" eb="4">
      <t>ビヒン</t>
    </rPh>
    <rPh sb="5" eb="7">
      <t>ウチワケ</t>
    </rPh>
    <phoneticPr fontId="4"/>
  </si>
  <si>
    <t>項目</t>
    <rPh sb="0" eb="2">
      <t>ゴウケイ</t>
    </rPh>
    <phoneticPr fontId="4"/>
  </si>
  <si>
    <t>金額</t>
    <rPh sb="0" eb="2">
      <t>キンガク</t>
    </rPh>
    <phoneticPr fontId="4"/>
  </si>
  <si>
    <t>用具</t>
    <rPh sb="0" eb="2">
      <t>ヨウグ</t>
    </rPh>
    <phoneticPr fontId="4"/>
  </si>
  <si>
    <t>ユニフォーム予備</t>
    <rPh sb="6" eb="8">
      <t>ヨビ</t>
    </rPh>
    <phoneticPr fontId="4"/>
  </si>
  <si>
    <t>郵送費</t>
    <rPh sb="0" eb="2">
      <t>ユウソウ</t>
    </rPh>
    <rPh sb="2" eb="3">
      <t>ヒ</t>
    </rPh>
    <phoneticPr fontId="4"/>
  </si>
  <si>
    <t>メンタルDipca</t>
    <phoneticPr fontId="4"/>
  </si>
  <si>
    <t>ポスター</t>
    <phoneticPr fontId="4"/>
  </si>
  <si>
    <t>ボール</t>
    <phoneticPr fontId="4"/>
  </si>
  <si>
    <t>ホームページ作成費</t>
    <rPh sb="6" eb="8">
      <t>サクセイ</t>
    </rPh>
    <rPh sb="8" eb="9">
      <t>ヒ</t>
    </rPh>
    <phoneticPr fontId="4"/>
  </si>
  <si>
    <t>フィジカル器具</t>
    <rPh sb="5" eb="7">
      <t>キグ</t>
    </rPh>
    <phoneticPr fontId="4"/>
  </si>
  <si>
    <t>ビデオカメラ</t>
    <phoneticPr fontId="4"/>
  </si>
  <si>
    <t>はんこ</t>
    <phoneticPr fontId="4"/>
  </si>
  <si>
    <t>テーピング</t>
    <phoneticPr fontId="4"/>
  </si>
  <si>
    <t>たいこ</t>
    <phoneticPr fontId="4"/>
  </si>
  <si>
    <t>石灰</t>
    <rPh sb="0" eb="2">
      <t>セッカイ</t>
    </rPh>
    <phoneticPr fontId="4"/>
  </si>
  <si>
    <t>スポンジ</t>
    <phoneticPr fontId="4"/>
  </si>
  <si>
    <t>サプリ</t>
    <phoneticPr fontId="4"/>
  </si>
  <si>
    <t>最終節パンフレット</t>
    <rPh sb="0" eb="3">
      <t>サイシュウセツ</t>
    </rPh>
    <phoneticPr fontId="4"/>
  </si>
  <si>
    <t>コピー、封筒</t>
    <rPh sb="4" eb="6">
      <t>フウトウ</t>
    </rPh>
    <phoneticPr fontId="4"/>
  </si>
  <si>
    <t>コールドスプレー</t>
    <phoneticPr fontId="4"/>
  </si>
  <si>
    <t>カメラ</t>
    <phoneticPr fontId="4"/>
  </si>
  <si>
    <t>合宿先払い</t>
    <rPh sb="0" eb="2">
      <t>ガッシュク</t>
    </rPh>
    <rPh sb="2" eb="3">
      <t>サキ</t>
    </rPh>
    <rPh sb="3" eb="4">
      <t>バラ</t>
    </rPh>
    <phoneticPr fontId="4"/>
  </si>
  <si>
    <t>追いコン</t>
    <rPh sb="0" eb="1">
      <t>オ</t>
    </rPh>
    <phoneticPr fontId="4"/>
  </si>
  <si>
    <t>印刷代</t>
    <rPh sb="0" eb="2">
      <t>インサツ</t>
    </rPh>
    <rPh sb="2" eb="3">
      <t>ダイ</t>
    </rPh>
    <phoneticPr fontId="4"/>
  </si>
  <si>
    <t>阿部さん献花</t>
    <rPh sb="0" eb="2">
      <t>アベ</t>
    </rPh>
    <rPh sb="4" eb="6">
      <t>ケンカ</t>
    </rPh>
    <phoneticPr fontId="4"/>
  </si>
  <si>
    <t>OB資料</t>
    <rPh sb="2" eb="4">
      <t>シリョウ</t>
    </rPh>
    <phoneticPr fontId="4"/>
  </si>
  <si>
    <t>合計</t>
    <rPh sb="0" eb="2">
      <t>ゴウケイ</t>
    </rPh>
    <phoneticPr fontId="4"/>
  </si>
  <si>
    <t>31年度決算</t>
    <rPh sb="2" eb="4">
      <t>ネンド</t>
    </rPh>
    <rPh sb="4" eb="6">
      <t>ケッサン</t>
    </rPh>
    <phoneticPr fontId="4"/>
  </si>
  <si>
    <t>列７</t>
    <rPh sb="0" eb="1">
      <t>レツ</t>
    </rPh>
    <phoneticPr fontId="4"/>
  </si>
  <si>
    <t>幹事会関連費用</t>
    <rPh sb="0" eb="3">
      <t>カンジカイ</t>
    </rPh>
    <rPh sb="3" eb="5">
      <t>カンレン</t>
    </rPh>
    <rPh sb="5" eb="7">
      <t>ヒヨウ</t>
    </rPh>
    <phoneticPr fontId="4"/>
  </si>
  <si>
    <t>列８</t>
    <rPh sb="0" eb="1">
      <t>レツ</t>
    </rPh>
    <phoneticPr fontId="4"/>
  </si>
  <si>
    <t>総会・諸会議関係費用</t>
    <rPh sb="0" eb="2">
      <t>ソウカイ</t>
    </rPh>
    <rPh sb="3" eb="4">
      <t>ショ</t>
    </rPh>
    <rPh sb="4" eb="6">
      <t>カイギ</t>
    </rPh>
    <rPh sb="6" eb="9">
      <t>カンケイヒ</t>
    </rPh>
    <rPh sb="9" eb="10">
      <t>ヨウ</t>
    </rPh>
    <phoneticPr fontId="4"/>
  </si>
  <si>
    <t>器具備品費内訳</t>
    <rPh sb="0" eb="5">
      <t>キグビヒンヒ</t>
    </rPh>
    <rPh sb="5" eb="7">
      <t>ウチワケ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</si>
  <si>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</si>
  <si>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</si>
  <si>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（31年度）</t>
    <rPh sb="3" eb="5">
      <t>ネンド</t>
    </rPh>
    <phoneticPr fontId="4"/>
  </si>
  <si>
    <t>ネクタイ</t>
    <phoneticPr fontId="4"/>
  </si>
  <si>
    <t>コピー代</t>
    <rPh sb="3" eb="4">
      <t>ダイ</t>
    </rPh>
    <phoneticPr fontId="4"/>
  </si>
  <si>
    <t>会議代</t>
    <rPh sb="0" eb="2">
      <t>カイギ</t>
    </rPh>
    <rPh sb="2" eb="3">
      <t>ダイ</t>
    </rPh>
    <phoneticPr fontId="4"/>
  </si>
  <si>
    <t>根木さん</t>
    <rPh sb="0" eb="2">
      <t>ネキ</t>
    </rPh>
    <phoneticPr fontId="4"/>
  </si>
  <si>
    <t>印刷プロジェクター代</t>
    <rPh sb="0" eb="2">
      <t>インサツ</t>
    </rPh>
    <rPh sb="9" eb="10">
      <t>ダイ</t>
    </rPh>
    <phoneticPr fontId="4"/>
  </si>
  <si>
    <t>Tシャツ</t>
    <phoneticPr fontId="4"/>
  </si>
  <si>
    <t>トロフィー</t>
    <phoneticPr fontId="4"/>
  </si>
  <si>
    <t>テーピング</t>
    <phoneticPr fontId="4"/>
  </si>
  <si>
    <t>蛍光灯</t>
    <rPh sb="0" eb="3">
      <t>ケイコウトウ</t>
    </rPh>
    <phoneticPr fontId="4"/>
  </si>
  <si>
    <t>イベント</t>
    <phoneticPr fontId="4"/>
  </si>
  <si>
    <t>遠征お土産</t>
    <rPh sb="0" eb="2">
      <t>エンセイ</t>
    </rPh>
    <rPh sb="3" eb="5">
      <t>ミヤゲ</t>
    </rPh>
    <phoneticPr fontId="4"/>
  </si>
  <si>
    <t>学連交通費</t>
    <rPh sb="0" eb="1">
      <t>ガク</t>
    </rPh>
    <rPh sb="1" eb="2">
      <t>レン</t>
    </rPh>
    <rPh sb="2" eb="5">
      <t>コウツウヒ</t>
    </rPh>
    <phoneticPr fontId="4"/>
  </si>
  <si>
    <t>アビーム寄付金</t>
    <rPh sb="4" eb="7">
      <t>キフキン</t>
    </rPh>
    <phoneticPr fontId="4"/>
  </si>
  <si>
    <t>洗濯費</t>
    <rPh sb="0" eb="2">
      <t>センタク</t>
    </rPh>
    <rPh sb="2" eb="3">
      <t>ヒ</t>
    </rPh>
    <phoneticPr fontId="4"/>
  </si>
  <si>
    <t>ボール</t>
    <phoneticPr fontId="4"/>
  </si>
  <si>
    <t>フリッカー</t>
    <phoneticPr fontId="4"/>
  </si>
  <si>
    <t>卒業式花束</t>
    <rPh sb="0" eb="3">
      <t>ソツギョウシキ</t>
    </rPh>
    <rPh sb="3" eb="5">
      <t>ハナタバ</t>
    </rPh>
    <phoneticPr fontId="4"/>
  </si>
  <si>
    <t>プロテイン</t>
    <phoneticPr fontId="4"/>
  </si>
  <si>
    <t>アンダーラップ</t>
    <phoneticPr fontId="4"/>
  </si>
  <si>
    <t>バナナ</t>
    <phoneticPr fontId="4"/>
  </si>
  <si>
    <t>広告掲載料</t>
    <rPh sb="0" eb="2">
      <t>コウコク</t>
    </rPh>
    <rPh sb="2" eb="5">
      <t>ケイサイリョウ</t>
    </rPh>
    <phoneticPr fontId="4"/>
  </si>
  <si>
    <t>郵送代</t>
    <rPh sb="0" eb="2">
      <t>ユウソウ</t>
    </rPh>
    <rPh sb="2" eb="3">
      <t>ダイ</t>
    </rPh>
    <phoneticPr fontId="4"/>
  </si>
  <si>
    <t>タクシー代</t>
    <rPh sb="4" eb="5">
      <t>ダイ</t>
    </rPh>
    <phoneticPr fontId="4"/>
  </si>
  <si>
    <t>合宿立替費</t>
    <rPh sb="0" eb="2">
      <t>ガッシュク</t>
    </rPh>
    <rPh sb="2" eb="4">
      <t>タテカエ</t>
    </rPh>
    <rPh sb="4" eb="5">
      <t>ヒ</t>
    </rPh>
    <phoneticPr fontId="4"/>
  </si>
  <si>
    <t>ユニフォーム代</t>
    <rPh sb="6" eb="7">
      <t>ダイ</t>
    </rPh>
    <phoneticPr fontId="4"/>
  </si>
  <si>
    <t>オオカミ寄付金</t>
    <rPh sb="4" eb="7">
      <t>キフキン</t>
    </rPh>
    <phoneticPr fontId="4"/>
  </si>
  <si>
    <t>審判服</t>
    <rPh sb="0" eb="2">
      <t>シンパン</t>
    </rPh>
    <rPh sb="2" eb="3">
      <t>フク</t>
    </rPh>
    <phoneticPr fontId="4"/>
  </si>
  <si>
    <t>商工戦関連費</t>
    <rPh sb="0" eb="2">
      <t>ショウコウ</t>
    </rPh>
    <rPh sb="2" eb="3">
      <t>セン</t>
    </rPh>
    <rPh sb="3" eb="5">
      <t>カンレン</t>
    </rPh>
    <rPh sb="5" eb="6">
      <t>ヒ</t>
    </rPh>
    <phoneticPr fontId="4"/>
  </si>
  <si>
    <t>ポロシャツスエット代</t>
    <rPh sb="9" eb="10">
      <t>ダイ</t>
    </rPh>
    <phoneticPr fontId="4"/>
  </si>
  <si>
    <t>合宿費</t>
    <rPh sb="0" eb="2">
      <t>ガッシュク</t>
    </rPh>
    <rPh sb="2" eb="3">
      <t>ヒ</t>
    </rPh>
    <phoneticPr fontId="4"/>
  </si>
  <si>
    <t>合宿バス代</t>
    <rPh sb="0" eb="2">
      <t>ガッシュク</t>
    </rPh>
    <rPh sb="4" eb="5">
      <t>ダイ</t>
    </rPh>
    <phoneticPr fontId="4"/>
  </si>
  <si>
    <t>バス代</t>
    <rPh sb="2" eb="3">
      <t>ダイ</t>
    </rPh>
    <phoneticPr fontId="4"/>
  </si>
  <si>
    <t>合宿費</t>
    <rPh sb="0" eb="3">
      <t>ガッシュクヒ</t>
    </rPh>
    <phoneticPr fontId="4"/>
  </si>
  <si>
    <t>合宿バーベキュー代</t>
    <rPh sb="0" eb="2">
      <t>ガッシュク</t>
    </rPh>
    <rPh sb="8" eb="9">
      <t>ダイ</t>
    </rPh>
    <phoneticPr fontId="4"/>
  </si>
  <si>
    <t>卒アル代</t>
    <rPh sb="0" eb="1">
      <t>ソツ</t>
    </rPh>
    <rPh sb="3" eb="4">
      <t>ダイ</t>
    </rPh>
    <phoneticPr fontId="4"/>
  </si>
  <si>
    <t>タオル</t>
    <phoneticPr fontId="4"/>
  </si>
  <si>
    <t>タオル・ストップウォッチ等</t>
    <rPh sb="12" eb="13">
      <t>ナド</t>
    </rPh>
    <phoneticPr fontId="4"/>
  </si>
  <si>
    <t>バッグ・籠など</t>
    <rPh sb="4" eb="5">
      <t>カゴ</t>
    </rPh>
    <phoneticPr fontId="4"/>
  </si>
  <si>
    <t>練習着</t>
    <rPh sb="0" eb="2">
      <t>レンシュウ</t>
    </rPh>
    <rPh sb="2" eb="3">
      <t>ギ</t>
    </rPh>
    <phoneticPr fontId="4"/>
  </si>
  <si>
    <t>三脚</t>
    <rPh sb="0" eb="2">
      <t>サンキャク</t>
    </rPh>
    <phoneticPr fontId="4"/>
  </si>
  <si>
    <t>ストップウォッチ・タオル等</t>
    <rPh sb="12" eb="13">
      <t>ナド</t>
    </rPh>
    <phoneticPr fontId="4"/>
  </si>
  <si>
    <t>マーカー</t>
    <phoneticPr fontId="4"/>
  </si>
  <si>
    <t>バック・カメラ等</t>
    <rPh sb="7" eb="8">
      <t>ナド</t>
    </rPh>
    <phoneticPr fontId="4"/>
  </si>
  <si>
    <t>分析アプリ</t>
    <rPh sb="0" eb="2">
      <t>ブンセキ</t>
    </rPh>
    <phoneticPr fontId="4"/>
  </si>
  <si>
    <t>カメラ</t>
    <phoneticPr fontId="4"/>
  </si>
  <si>
    <t>マネ向サプライズ</t>
    <rPh sb="2" eb="3">
      <t>ム</t>
    </rPh>
    <phoneticPr fontId="4"/>
  </si>
  <si>
    <t>マネ向プレゼント</t>
    <rPh sb="2" eb="3">
      <t>ム</t>
    </rPh>
    <phoneticPr fontId="4"/>
  </si>
  <si>
    <t>追いコン</t>
    <rPh sb="0" eb="1">
      <t>オ</t>
    </rPh>
    <phoneticPr fontId="4"/>
  </si>
  <si>
    <t>追いコン酒代</t>
    <rPh sb="0" eb="1">
      <t>オ</t>
    </rPh>
    <rPh sb="4" eb="5">
      <t>サケ</t>
    </rPh>
    <rPh sb="5" eb="6">
      <t>ダイ</t>
    </rPh>
    <phoneticPr fontId="4"/>
  </si>
  <si>
    <t>追いコン車代</t>
    <rPh sb="0" eb="1">
      <t>オ</t>
    </rPh>
    <rPh sb="4" eb="6">
      <t>クルマダイ</t>
    </rPh>
    <phoneticPr fontId="4"/>
  </si>
  <si>
    <t>追いコン宿泊代</t>
    <rPh sb="0" eb="1">
      <t>オ</t>
    </rPh>
    <rPh sb="4" eb="7">
      <t>シュクハクダイ</t>
    </rPh>
    <phoneticPr fontId="4"/>
  </si>
  <si>
    <t>石灰</t>
    <rPh sb="0" eb="2">
      <t>セッカイ</t>
    </rPh>
    <phoneticPr fontId="4"/>
  </si>
  <si>
    <t>郵送費</t>
    <rPh sb="0" eb="3">
      <t>ユウソウヒ</t>
    </rPh>
    <phoneticPr fontId="4"/>
  </si>
  <si>
    <t>合宿前金</t>
    <rPh sb="0" eb="2">
      <t>ガッシュク</t>
    </rPh>
    <rPh sb="2" eb="4">
      <t>マエキン</t>
    </rPh>
    <phoneticPr fontId="4"/>
  </si>
  <si>
    <t>合計</t>
    <rPh sb="0" eb="2">
      <t>ゴウケイ</t>
    </rPh>
    <phoneticPr fontId="4"/>
  </si>
  <si>
    <t>R2年度予算</t>
    <rPh sb="2" eb="4">
      <t>ネンド</t>
    </rPh>
    <rPh sb="4" eb="6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</si>
</sst>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3" fillId="2" borderId="1" xfId="1" applyNumberFormat="1" applyFont="1" applyFill="1" applyBorder="1" applyAlignment="1">
      <alignment horizontal="center" vertical="center"/>
    </xf>
    <xf numFmtId="38" fontId="3" fillId="2" borderId="2" xfId="1" applyNumberFormat="1" applyFont="1" applyFill="1" applyBorder="1" applyAlignment="1">
      <alignment horizontal="center" vertical="center"/>
    </xf>
    <xf numFmtId="38" fontId="5" fillId="2" borderId="1" xfId="1" applyNumberFormat="1" applyFont="1" applyFill="1" applyBorder="1" applyAlignment="1">
      <alignment horizontal="center" vertical="center"/>
    </xf>
    <xf numFmtId="38" fontId="5" fillId="2" borderId="2" xfId="1" applyNumberFormat="1" applyFont="1" applyFill="1" applyBorder="1" applyAlignment="1">
      <alignment horizontal="center" vertical="center"/>
    </xf>
    <xf numFmtId="38" fontId="3" fillId="2" borderId="3" xfId="1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6" fillId="0" borderId="5" xfId="0" applyFont="1" applyBorder="1">
      <alignment vertical="center"/>
    </xf>
    <xf numFmtId="0" fontId="0" fillId="0" borderId="6" xfId="0" applyBorder="1">
      <alignment vertical="center"/>
    </xf>
    <xf numFmtId="0" fontId="6" fillId="0" borderId="5" xfId="0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7" xfId="1" applyFont="1" applyBorder="1">
      <alignment vertical="center"/>
    </xf>
    <xf numFmtId="38" fontId="5" fillId="2" borderId="8" xfId="1" applyNumberFormat="1" applyFont="1" applyFill="1" applyBorder="1">
      <alignment vertical="center"/>
    </xf>
    <xf numFmtId="38" fontId="5" fillId="2" borderId="9" xfId="1" applyNumberFormat="1" applyFont="1" applyFill="1" applyBorder="1">
      <alignment vertical="center"/>
    </xf>
    <xf numFmtId="38" fontId="5" fillId="2" borderId="0" xfId="1" applyFont="1" applyFill="1">
      <alignment vertical="center"/>
    </xf>
    <xf numFmtId="38" fontId="5" fillId="0" borderId="0" xfId="1" applyFont="1">
      <alignment vertical="center"/>
    </xf>
    <xf numFmtId="38" fontId="5" fillId="2" borderId="7" xfId="1" applyFont="1" applyFill="1" applyBorder="1">
      <alignment vertical="center"/>
    </xf>
    <xf numFmtId="0" fontId="0" fillId="0" borderId="7" xfId="0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>
      <alignment vertical="center"/>
    </xf>
    <xf numFmtId="0" fontId="0" fillId="0" borderId="10" xfId="0" applyBorder="1">
      <alignment vertical="center"/>
    </xf>
    <xf numFmtId="0" fontId="6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4" xfId="0" applyFill="1" applyBorder="1">
      <alignment vertical="center"/>
    </xf>
    <xf numFmtId="38" fontId="5" fillId="2" borderId="0" xfId="1" applyFont="1" applyFill="1" applyBorder="1">
      <alignment vertical="center"/>
    </xf>
    <xf numFmtId="38" fontId="0" fillId="0" borderId="0" xfId="0" applyNumberFormat="1" applyBorder="1">
      <alignment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9F71-441D-4D9D-B230-78866135168E}">
  <dimension ref="A3:H72"/>
  <sheetViews>
    <sheetView tabSelected="1" zoomScale="70" zoomScaleNormal="70" workbookViewId="0">
      <selection activeCell="H14" sqref="H14"/>
    </sheetView>
  </sheetViews>
  <sheetFormatPr defaultRowHeight="18" x14ac:dyDescent="0.45"/>
  <cols>
    <col min="1" max="1" width="28.09765625" bestFit="1" customWidth="1"/>
    <col min="2" max="4" width="13.3984375" customWidth="1"/>
    <col min="5" max="5" width="16.69921875" style="6" bestFit="1" customWidth="1"/>
    <col min="6" max="6" width="15.09765625" style="6" customWidth="1"/>
    <col min="7" max="7" width="11.69921875" style="6" customWidth="1"/>
    <col min="8" max="8" width="11.796875" customWidth="1"/>
  </cols>
  <sheetData>
    <row r="3" spans="1:8" ht="18.600000000000001" thickBot="1" x14ac:dyDescent="0.5">
      <c r="A3" s="8" t="s">
        <v>0</v>
      </c>
      <c r="B3" s="8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95</v>
      </c>
      <c r="H3" s="10" t="s">
        <v>97</v>
      </c>
    </row>
    <row r="4" spans="1:8" x14ac:dyDescent="0.45">
      <c r="A4" s="9"/>
      <c r="B4" s="7" t="s">
        <v>6</v>
      </c>
      <c r="C4" s="7" t="s">
        <v>7</v>
      </c>
      <c r="D4" s="7" t="s">
        <v>8</v>
      </c>
      <c r="E4" s="18" t="s">
        <v>9</v>
      </c>
      <c r="F4" s="18" t="s">
        <v>10</v>
      </c>
      <c r="G4" s="28" t="s">
        <v>94</v>
      </c>
      <c r="H4" s="28" t="s">
        <v>158</v>
      </c>
    </row>
    <row r="5" spans="1:8" x14ac:dyDescent="0.45">
      <c r="A5" s="1" t="s">
        <v>11</v>
      </c>
      <c r="B5" s="7"/>
      <c r="C5" s="7"/>
      <c r="D5" s="7"/>
    </row>
    <row r="6" spans="1:8" x14ac:dyDescent="0.45">
      <c r="A6" s="1" t="s">
        <v>12</v>
      </c>
      <c r="B6" s="7"/>
      <c r="C6" s="7"/>
      <c r="D6" s="7"/>
    </row>
    <row r="7" spans="1:8" x14ac:dyDescent="0.45">
      <c r="A7" s="1" t="s">
        <v>13</v>
      </c>
      <c r="B7" s="13">
        <v>180995</v>
      </c>
      <c r="C7" s="14">
        <v>180995</v>
      </c>
      <c r="D7" s="11">
        <f>C29</f>
        <v>1897005</v>
      </c>
      <c r="E7" s="19">
        <v>1897005</v>
      </c>
      <c r="F7" s="20">
        <f>E29</f>
        <v>2288051</v>
      </c>
      <c r="G7" s="30">
        <f>E29</f>
        <v>2288051</v>
      </c>
      <c r="H7" s="30">
        <f>G29</f>
        <v>425144</v>
      </c>
    </row>
    <row r="8" spans="1:8" x14ac:dyDescent="0.45">
      <c r="A8" s="1" t="s">
        <v>14</v>
      </c>
      <c r="B8" s="13">
        <v>5000000</v>
      </c>
      <c r="C8" s="14">
        <v>4099984</v>
      </c>
      <c r="D8" s="16">
        <v>5000000</v>
      </c>
      <c r="E8" s="20">
        <v>3963123</v>
      </c>
      <c r="F8" s="20">
        <v>5000000</v>
      </c>
      <c r="G8" s="20">
        <v>2490435</v>
      </c>
      <c r="H8" s="19">
        <v>4500000</v>
      </c>
    </row>
    <row r="9" spans="1:8" x14ac:dyDescent="0.45">
      <c r="A9" s="1" t="s">
        <v>15</v>
      </c>
      <c r="B9" s="13">
        <v>320000</v>
      </c>
      <c r="C9" s="14">
        <v>586000</v>
      </c>
      <c r="D9" s="16">
        <v>500000</v>
      </c>
      <c r="E9" s="20">
        <v>451000</v>
      </c>
      <c r="F9" s="20">
        <v>500000</v>
      </c>
      <c r="G9" s="20">
        <v>499530</v>
      </c>
      <c r="H9" s="19">
        <v>500000</v>
      </c>
    </row>
    <row r="10" spans="1:8" x14ac:dyDescent="0.45">
      <c r="A10" s="1" t="s">
        <v>16</v>
      </c>
      <c r="B10" s="13">
        <v>0</v>
      </c>
      <c r="C10" s="14">
        <v>5</v>
      </c>
      <c r="D10" s="16">
        <v>0</v>
      </c>
      <c r="E10" s="20">
        <v>10</v>
      </c>
      <c r="F10" s="20">
        <v>0</v>
      </c>
      <c r="G10" s="20">
        <v>10</v>
      </c>
      <c r="H10" s="19">
        <v>0</v>
      </c>
    </row>
    <row r="11" spans="1:8" x14ac:dyDescent="0.45">
      <c r="A11" s="1" t="s">
        <v>17</v>
      </c>
      <c r="B11" s="13">
        <v>400000</v>
      </c>
      <c r="C11" s="14">
        <v>0</v>
      </c>
      <c r="D11" s="16">
        <v>400000</v>
      </c>
      <c r="E11" s="20">
        <v>0</v>
      </c>
      <c r="F11" s="20">
        <v>400000</v>
      </c>
      <c r="G11" s="20">
        <v>0</v>
      </c>
      <c r="H11" s="19">
        <v>400000</v>
      </c>
    </row>
    <row r="12" spans="1:8" x14ac:dyDescent="0.45">
      <c r="A12" s="1" t="s">
        <v>18</v>
      </c>
      <c r="B12" s="13">
        <v>50000</v>
      </c>
      <c r="C12" s="14">
        <v>0</v>
      </c>
      <c r="D12" s="16">
        <v>0</v>
      </c>
      <c r="E12" s="20">
        <v>0</v>
      </c>
      <c r="F12" s="20">
        <v>0</v>
      </c>
      <c r="G12" s="20">
        <v>0</v>
      </c>
      <c r="H12" s="19">
        <v>0</v>
      </c>
    </row>
    <row r="13" spans="1:8" x14ac:dyDescent="0.45">
      <c r="A13" s="1" t="s">
        <v>19</v>
      </c>
      <c r="B13" s="13">
        <v>0</v>
      </c>
      <c r="C13" s="14">
        <v>0</v>
      </c>
      <c r="D13" s="16">
        <v>0</v>
      </c>
      <c r="E13" s="20">
        <v>0</v>
      </c>
      <c r="F13" s="20">
        <v>0</v>
      </c>
      <c r="G13" s="20">
        <v>0</v>
      </c>
      <c r="H13" s="19">
        <v>0</v>
      </c>
    </row>
    <row r="14" spans="1:8" x14ac:dyDescent="0.45">
      <c r="A14" s="1" t="s">
        <v>20</v>
      </c>
      <c r="B14" s="13">
        <v>0</v>
      </c>
      <c r="C14" s="14">
        <v>0</v>
      </c>
      <c r="D14" s="16">
        <v>0</v>
      </c>
      <c r="E14" s="20">
        <v>0</v>
      </c>
      <c r="F14" s="20">
        <v>0</v>
      </c>
      <c r="G14" s="20">
        <v>0</v>
      </c>
      <c r="H14" s="19">
        <v>0</v>
      </c>
    </row>
    <row r="15" spans="1:8" x14ac:dyDescent="0.45">
      <c r="A15" s="2" t="s">
        <v>21</v>
      </c>
      <c r="B15" s="13">
        <v>0</v>
      </c>
      <c r="C15" s="14">
        <v>0</v>
      </c>
      <c r="D15" s="16">
        <v>0</v>
      </c>
      <c r="E15" s="20">
        <v>0</v>
      </c>
      <c r="F15" s="20">
        <v>0</v>
      </c>
      <c r="G15" s="20">
        <v>0</v>
      </c>
      <c r="H15" s="19">
        <v>0</v>
      </c>
    </row>
    <row r="16" spans="1:8" x14ac:dyDescent="0.45">
      <c r="A16" s="1" t="s">
        <v>22</v>
      </c>
      <c r="B16" s="11">
        <f t="shared" ref="B16:H16" si="0">SUM(B7:B15)</f>
        <v>5950995</v>
      </c>
      <c r="C16" s="11">
        <f t="shared" si="0"/>
        <v>4866984</v>
      </c>
      <c r="D16" s="11">
        <f t="shared" si="0"/>
        <v>7797005</v>
      </c>
      <c r="E16" s="12">
        <f t="shared" si="0"/>
        <v>6311138</v>
      </c>
      <c r="F16" s="12">
        <f t="shared" si="0"/>
        <v>8188051</v>
      </c>
      <c r="G16" s="12">
        <f t="shared" si="0"/>
        <v>5278026</v>
      </c>
      <c r="H16" s="12">
        <f t="shared" si="0"/>
        <v>5825144</v>
      </c>
    </row>
    <row r="17" spans="1:8" x14ac:dyDescent="0.45">
      <c r="A17" s="1"/>
      <c r="B17" s="11"/>
      <c r="C17" s="11"/>
      <c r="D17" s="11"/>
      <c r="E17" s="20"/>
      <c r="F17" s="20"/>
    </row>
    <row r="18" spans="1:8" x14ac:dyDescent="0.45">
      <c r="A18" s="1" t="s">
        <v>23</v>
      </c>
      <c r="B18" s="11"/>
      <c r="C18" s="11"/>
      <c r="D18" s="11"/>
      <c r="E18" s="20"/>
      <c r="F18" s="20"/>
    </row>
    <row r="19" spans="1:8" x14ac:dyDescent="0.45">
      <c r="A19" s="1" t="s">
        <v>24</v>
      </c>
      <c r="B19" s="12">
        <f t="shared" ref="B19:D19" si="1">B39</f>
        <v>3560000</v>
      </c>
      <c r="C19" s="12">
        <f t="shared" si="1"/>
        <v>2095621</v>
      </c>
      <c r="D19" s="12">
        <f t="shared" si="1"/>
        <v>2841000</v>
      </c>
      <c r="E19" s="12">
        <f>E39</f>
        <v>3134459</v>
      </c>
      <c r="F19" s="12">
        <f>F39</f>
        <v>3582000</v>
      </c>
      <c r="G19" s="12">
        <f>G39</f>
        <v>3835841</v>
      </c>
      <c r="H19" s="12">
        <v>3912000</v>
      </c>
    </row>
    <row r="20" spans="1:8" x14ac:dyDescent="0.45">
      <c r="A20" s="1" t="s">
        <v>25</v>
      </c>
      <c r="B20" s="13">
        <v>150000</v>
      </c>
      <c r="C20" s="14">
        <v>0</v>
      </c>
      <c r="D20" s="15">
        <v>0</v>
      </c>
      <c r="E20" s="20">
        <v>9720</v>
      </c>
      <c r="F20" s="20">
        <v>10000</v>
      </c>
      <c r="G20" s="29">
        <v>53172</v>
      </c>
      <c r="H20" s="29">
        <v>30000</v>
      </c>
    </row>
    <row r="21" spans="1:8" x14ac:dyDescent="0.45">
      <c r="A21" s="1" t="s">
        <v>26</v>
      </c>
      <c r="B21" s="13">
        <v>10000</v>
      </c>
      <c r="C21" s="14">
        <v>0</v>
      </c>
      <c r="D21" s="16">
        <v>10000</v>
      </c>
      <c r="E21" s="20">
        <v>4466</v>
      </c>
      <c r="F21" s="20">
        <v>10000</v>
      </c>
      <c r="G21" s="20">
        <v>0</v>
      </c>
      <c r="H21" s="19">
        <v>0</v>
      </c>
    </row>
    <row r="22" spans="1:8" x14ac:dyDescent="0.45">
      <c r="A22" s="1" t="s">
        <v>98</v>
      </c>
      <c r="B22" s="13">
        <v>360000</v>
      </c>
      <c r="C22" s="14">
        <v>616716</v>
      </c>
      <c r="D22" s="16">
        <v>500000</v>
      </c>
      <c r="E22" s="20">
        <v>616800</v>
      </c>
      <c r="F22" s="20">
        <v>700000</v>
      </c>
      <c r="G22" s="20">
        <v>713869</v>
      </c>
      <c r="H22" s="19">
        <v>700000</v>
      </c>
    </row>
    <row r="23" spans="1:8" x14ac:dyDescent="0.45">
      <c r="A23" s="1" t="s">
        <v>27</v>
      </c>
      <c r="B23" s="13">
        <v>0</v>
      </c>
      <c r="C23" s="14">
        <v>0</v>
      </c>
      <c r="D23" s="16">
        <v>0</v>
      </c>
      <c r="E23" s="20">
        <v>0</v>
      </c>
      <c r="F23" s="20">
        <v>0</v>
      </c>
      <c r="G23" s="19">
        <v>0</v>
      </c>
      <c r="H23" s="19">
        <v>0</v>
      </c>
    </row>
    <row r="24" spans="1:8" x14ac:dyDescent="0.45">
      <c r="A24" s="1" t="s">
        <v>28</v>
      </c>
      <c r="B24" s="13">
        <v>500000</v>
      </c>
      <c r="C24" s="14">
        <v>0</v>
      </c>
      <c r="D24" s="16">
        <v>500000</v>
      </c>
      <c r="E24" s="20">
        <v>0</v>
      </c>
      <c r="F24" s="20">
        <v>0</v>
      </c>
      <c r="G24" s="19">
        <v>0</v>
      </c>
      <c r="H24" s="19">
        <v>400000</v>
      </c>
    </row>
    <row r="25" spans="1:8" x14ac:dyDescent="0.45">
      <c r="A25" s="1" t="s">
        <v>29</v>
      </c>
      <c r="B25" s="13">
        <v>250000</v>
      </c>
      <c r="C25" s="14">
        <v>250000</v>
      </c>
      <c r="D25" s="16">
        <v>250000</v>
      </c>
      <c r="E25" s="20">
        <v>250000</v>
      </c>
      <c r="F25" s="20">
        <v>250000</v>
      </c>
      <c r="G25" s="19">
        <v>250000</v>
      </c>
      <c r="H25" s="19">
        <v>250000</v>
      </c>
    </row>
    <row r="26" spans="1:8" x14ac:dyDescent="0.45">
      <c r="A26" s="1" t="s">
        <v>96</v>
      </c>
      <c r="B26" s="13">
        <v>50000</v>
      </c>
      <c r="C26" s="14">
        <v>0</v>
      </c>
      <c r="D26" s="16">
        <v>0</v>
      </c>
      <c r="E26" s="20">
        <v>0</v>
      </c>
      <c r="F26" s="20">
        <v>0</v>
      </c>
      <c r="G26" s="19">
        <v>0</v>
      </c>
      <c r="H26" s="19">
        <v>0</v>
      </c>
    </row>
    <row r="27" spans="1:8" x14ac:dyDescent="0.45">
      <c r="A27" s="1" t="s">
        <v>30</v>
      </c>
      <c r="B27" s="13">
        <v>30000</v>
      </c>
      <c r="C27" s="14">
        <v>7642</v>
      </c>
      <c r="D27" s="16">
        <v>30000</v>
      </c>
      <c r="E27" s="20">
        <v>7642</v>
      </c>
      <c r="F27" s="20">
        <v>10000</v>
      </c>
      <c r="G27" s="19">
        <v>0</v>
      </c>
      <c r="H27" s="19">
        <v>0</v>
      </c>
    </row>
    <row r="28" spans="1:8" x14ac:dyDescent="0.45">
      <c r="A28" s="1" t="s">
        <v>31</v>
      </c>
      <c r="B28" s="13">
        <v>0</v>
      </c>
      <c r="C28" s="14">
        <v>0</v>
      </c>
      <c r="D28" s="16">
        <v>0</v>
      </c>
      <c r="E28" s="20">
        <v>0</v>
      </c>
      <c r="F28" s="20">
        <v>0</v>
      </c>
      <c r="G28" s="19">
        <v>0</v>
      </c>
      <c r="H28" s="19">
        <v>0</v>
      </c>
    </row>
    <row r="29" spans="1:8" x14ac:dyDescent="0.45">
      <c r="A29" s="1" t="s">
        <v>32</v>
      </c>
      <c r="B29" s="12">
        <f t="shared" ref="B29:D29" si="2">B16-SUM(B19:B28)</f>
        <v>1040995</v>
      </c>
      <c r="C29" s="12">
        <f t="shared" si="2"/>
        <v>1897005</v>
      </c>
      <c r="D29" s="12">
        <f t="shared" si="2"/>
        <v>3666005</v>
      </c>
      <c r="E29" s="12">
        <f>E16-SUM(E19:E28)</f>
        <v>2288051</v>
      </c>
      <c r="F29" s="12">
        <f>F16-SUM(F19:F28)</f>
        <v>3626051</v>
      </c>
      <c r="G29" s="12">
        <f>G16-SUM(G19:G28)</f>
        <v>425144</v>
      </c>
      <c r="H29" s="12">
        <f>H16-SUM(H19:H28)</f>
        <v>533144</v>
      </c>
    </row>
    <row r="30" spans="1:8" x14ac:dyDescent="0.45">
      <c r="A30" s="3" t="s">
        <v>33</v>
      </c>
      <c r="B30" s="11"/>
      <c r="C30" s="14">
        <v>1741005</v>
      </c>
      <c r="D30" s="11"/>
      <c r="E30" s="20">
        <v>2122051</v>
      </c>
      <c r="F30" s="20"/>
      <c r="G30" s="19">
        <v>179142</v>
      </c>
    </row>
    <row r="31" spans="1:8" x14ac:dyDescent="0.45">
      <c r="A31" s="3" t="s">
        <v>34</v>
      </c>
      <c r="B31" s="11"/>
      <c r="C31" s="14">
        <v>156000</v>
      </c>
      <c r="D31" s="11"/>
      <c r="E31" s="20">
        <v>166000</v>
      </c>
      <c r="F31" s="20"/>
      <c r="G31" s="19">
        <v>246002</v>
      </c>
    </row>
    <row r="32" spans="1:8" x14ac:dyDescent="0.45">
      <c r="A32" s="4" t="s">
        <v>35</v>
      </c>
      <c r="B32" s="11"/>
      <c r="C32" s="11"/>
      <c r="D32" s="11"/>
      <c r="E32" s="20"/>
      <c r="F32" s="20"/>
      <c r="G32" s="20"/>
    </row>
    <row r="33" spans="1:8" x14ac:dyDescent="0.45">
      <c r="A33" s="3" t="s">
        <v>36</v>
      </c>
      <c r="B33" s="11"/>
      <c r="C33" s="11"/>
      <c r="D33" s="11"/>
      <c r="E33" s="20"/>
      <c r="F33" s="20"/>
    </row>
    <row r="34" spans="1:8" x14ac:dyDescent="0.45">
      <c r="A34" s="3" t="s">
        <v>37</v>
      </c>
      <c r="B34" s="11"/>
      <c r="C34" s="11">
        <f t="shared" ref="C34:E34" si="3">C29-C30-C31</f>
        <v>0</v>
      </c>
      <c r="D34" s="11"/>
      <c r="E34" s="11">
        <f t="shared" si="3"/>
        <v>0</v>
      </c>
      <c r="F34" s="20"/>
      <c r="G34" s="30">
        <f>G29-G30-G31</f>
        <v>0</v>
      </c>
    </row>
    <row r="35" spans="1:8" x14ac:dyDescent="0.45">
      <c r="A35" s="1" t="s">
        <v>22</v>
      </c>
      <c r="B35" s="11">
        <f t="shared" ref="B35:H35" si="4">SUM(B19:B29)</f>
        <v>5950995</v>
      </c>
      <c r="C35" s="11">
        <f t="shared" si="4"/>
        <v>4866984</v>
      </c>
      <c r="D35" s="11">
        <f t="shared" si="4"/>
        <v>7797005</v>
      </c>
      <c r="E35" s="11">
        <f t="shared" si="4"/>
        <v>6311138</v>
      </c>
      <c r="F35" s="11">
        <f t="shared" si="4"/>
        <v>8188051</v>
      </c>
      <c r="G35" s="11">
        <f t="shared" si="4"/>
        <v>5278026</v>
      </c>
      <c r="H35" s="11">
        <f t="shared" si="4"/>
        <v>5825144</v>
      </c>
    </row>
    <row r="36" spans="1:8" x14ac:dyDescent="0.45">
      <c r="A36" s="1"/>
      <c r="B36" s="11"/>
      <c r="C36" s="11"/>
      <c r="D36" s="11"/>
      <c r="E36" s="20"/>
      <c r="F36" s="20"/>
    </row>
    <row r="37" spans="1:8" x14ac:dyDescent="0.45">
      <c r="A37" s="1" t="s">
        <v>38</v>
      </c>
      <c r="B37" s="11"/>
      <c r="C37" s="11"/>
      <c r="D37" s="11"/>
      <c r="E37" s="20"/>
      <c r="F37" s="20"/>
    </row>
    <row r="38" spans="1:8" x14ac:dyDescent="0.45">
      <c r="A38" s="1" t="s">
        <v>12</v>
      </c>
      <c r="B38" s="11"/>
      <c r="C38" s="11"/>
      <c r="D38" s="11"/>
      <c r="E38" s="20"/>
      <c r="F38" s="20"/>
    </row>
    <row r="39" spans="1:8" x14ac:dyDescent="0.45">
      <c r="A39" s="1" t="s">
        <v>39</v>
      </c>
      <c r="B39" s="12">
        <f t="shared" ref="B39:D39" si="5">B42-SUM(B40:B41)</f>
        <v>3560000</v>
      </c>
      <c r="C39" s="12">
        <f t="shared" si="5"/>
        <v>2095621</v>
      </c>
      <c r="D39" s="12">
        <f t="shared" si="5"/>
        <v>2841000</v>
      </c>
      <c r="E39" s="12">
        <f>E42-SUM(E40:E41)</f>
        <v>3134459</v>
      </c>
      <c r="F39" s="12">
        <f>F42-SUM(F40:F41)</f>
        <v>3582000</v>
      </c>
      <c r="G39" s="12">
        <f>G42-SUM(G40:G41)</f>
        <v>3835841</v>
      </c>
      <c r="H39" s="12">
        <f>H42-SUM(H40:H41)</f>
        <v>3912000</v>
      </c>
    </row>
    <row r="40" spans="1:8" x14ac:dyDescent="0.45">
      <c r="A40" s="1" t="s">
        <v>40</v>
      </c>
      <c r="B40" s="17">
        <v>0</v>
      </c>
      <c r="C40" s="15">
        <v>84000</v>
      </c>
      <c r="D40" s="16">
        <v>0</v>
      </c>
      <c r="E40" s="20">
        <v>22000</v>
      </c>
      <c r="F40" s="20">
        <v>0</v>
      </c>
      <c r="G40" s="20">
        <v>0</v>
      </c>
      <c r="H40" s="19">
        <v>0</v>
      </c>
    </row>
    <row r="41" spans="1:8" x14ac:dyDescent="0.45">
      <c r="A41" s="4" t="s">
        <v>41</v>
      </c>
      <c r="B41" s="17">
        <v>1300000</v>
      </c>
      <c r="C41" s="15">
        <v>1374000</v>
      </c>
      <c r="D41" s="16">
        <v>1256000</v>
      </c>
      <c r="E41" s="20">
        <v>1118000</v>
      </c>
      <c r="F41" s="20">
        <v>1170000</v>
      </c>
      <c r="G41" s="20">
        <v>1252000</v>
      </c>
      <c r="H41" s="19">
        <v>1250000</v>
      </c>
    </row>
    <row r="42" spans="1:8" x14ac:dyDescent="0.45">
      <c r="A42" s="1" t="s">
        <v>22</v>
      </c>
      <c r="B42" s="11">
        <f t="shared" ref="B42:H42" si="6">B72</f>
        <v>4860000</v>
      </c>
      <c r="C42" s="11">
        <f t="shared" si="6"/>
        <v>3553621</v>
      </c>
      <c r="D42" s="11">
        <f t="shared" si="6"/>
        <v>4097000</v>
      </c>
      <c r="E42" s="11">
        <f t="shared" si="6"/>
        <v>4274459</v>
      </c>
      <c r="F42" s="11">
        <f t="shared" si="6"/>
        <v>4752000</v>
      </c>
      <c r="G42" s="11">
        <f t="shared" si="6"/>
        <v>5087841</v>
      </c>
      <c r="H42" s="11">
        <f t="shared" si="6"/>
        <v>5162000</v>
      </c>
    </row>
    <row r="43" spans="1:8" x14ac:dyDescent="0.45">
      <c r="A43" s="1"/>
      <c r="B43" s="11"/>
      <c r="C43" s="11"/>
      <c r="D43" s="11"/>
      <c r="E43" s="20"/>
      <c r="F43" s="20"/>
    </row>
    <row r="44" spans="1:8" x14ac:dyDescent="0.45">
      <c r="A44" s="1" t="s">
        <v>23</v>
      </c>
      <c r="B44" s="11"/>
      <c r="C44" s="11"/>
      <c r="D44" s="11"/>
      <c r="E44" s="20"/>
      <c r="F44" s="20"/>
    </row>
    <row r="45" spans="1:8" x14ac:dyDescent="0.45">
      <c r="A45" s="1" t="s">
        <v>42</v>
      </c>
      <c r="B45" s="17">
        <v>500000</v>
      </c>
      <c r="C45" s="15">
        <v>612421</v>
      </c>
      <c r="D45" s="16">
        <v>600000</v>
      </c>
      <c r="E45" s="20">
        <v>641800</v>
      </c>
      <c r="F45" s="20">
        <v>700000</v>
      </c>
      <c r="G45" s="20">
        <v>630000</v>
      </c>
      <c r="H45" s="19">
        <v>700000</v>
      </c>
    </row>
    <row r="46" spans="1:8" x14ac:dyDescent="0.45">
      <c r="A46" s="1" t="s">
        <v>43</v>
      </c>
      <c r="B46" s="17">
        <v>350000</v>
      </c>
      <c r="C46" s="15">
        <v>134800</v>
      </c>
      <c r="D46" s="16">
        <v>200000</v>
      </c>
      <c r="E46" s="20">
        <v>297300</v>
      </c>
      <c r="F46" s="20">
        <v>400000</v>
      </c>
      <c r="G46" s="20">
        <v>297000</v>
      </c>
      <c r="H46" s="19">
        <v>400000</v>
      </c>
    </row>
    <row r="47" spans="1:8" x14ac:dyDescent="0.45">
      <c r="A47" s="1" t="s">
        <v>44</v>
      </c>
      <c r="B47" s="17">
        <v>20000</v>
      </c>
      <c r="C47" s="15">
        <v>0</v>
      </c>
      <c r="D47" s="16">
        <v>0</v>
      </c>
      <c r="E47" s="20">
        <v>0</v>
      </c>
      <c r="F47" s="20">
        <v>0</v>
      </c>
      <c r="G47" s="20">
        <v>0</v>
      </c>
      <c r="H47" s="19">
        <v>0</v>
      </c>
    </row>
    <row r="48" spans="1:8" x14ac:dyDescent="0.45">
      <c r="A48" s="1" t="s">
        <v>45</v>
      </c>
      <c r="B48" s="17">
        <v>80000</v>
      </c>
      <c r="C48" s="15">
        <v>34558</v>
      </c>
      <c r="D48" s="16">
        <v>40000</v>
      </c>
      <c r="E48" s="20">
        <v>46639</v>
      </c>
      <c r="F48" s="20">
        <v>50000</v>
      </c>
      <c r="G48" s="19">
        <v>0</v>
      </c>
      <c r="H48" s="19">
        <v>30000</v>
      </c>
    </row>
    <row r="49" spans="1:8" x14ac:dyDescent="0.45">
      <c r="A49" s="1" t="s">
        <v>46</v>
      </c>
      <c r="B49" s="17">
        <v>0</v>
      </c>
      <c r="C49" s="15">
        <v>0</v>
      </c>
      <c r="D49" s="16">
        <v>0</v>
      </c>
      <c r="E49" s="20">
        <v>0</v>
      </c>
      <c r="F49" s="20">
        <v>0</v>
      </c>
      <c r="G49" s="19">
        <v>0</v>
      </c>
      <c r="H49" s="19">
        <v>0</v>
      </c>
    </row>
    <row r="50" spans="1:8" x14ac:dyDescent="0.45">
      <c r="A50" s="1" t="s">
        <v>47</v>
      </c>
      <c r="B50" s="17">
        <v>200000</v>
      </c>
      <c r="C50" s="15">
        <v>162000</v>
      </c>
      <c r="D50" s="16">
        <v>170000</v>
      </c>
      <c r="E50" s="20">
        <v>62073</v>
      </c>
      <c r="F50" s="20">
        <v>100000</v>
      </c>
      <c r="G50" s="19">
        <v>390554</v>
      </c>
      <c r="H50" s="19">
        <v>200000</v>
      </c>
    </row>
    <row r="51" spans="1:8" x14ac:dyDescent="0.45">
      <c r="A51" s="1" t="s">
        <v>48</v>
      </c>
      <c r="B51" s="17">
        <v>900000</v>
      </c>
      <c r="C51" s="15">
        <v>737477</v>
      </c>
      <c r="D51" s="16">
        <v>800000</v>
      </c>
      <c r="E51" s="20">
        <v>1361468</v>
      </c>
      <c r="F51" s="20">
        <v>1400000</v>
      </c>
      <c r="G51" s="19">
        <v>1673501</v>
      </c>
      <c r="H51" s="19">
        <v>1600000</v>
      </c>
    </row>
    <row r="52" spans="1:8" x14ac:dyDescent="0.45">
      <c r="A52" s="1" t="s">
        <v>49</v>
      </c>
      <c r="B52" s="17">
        <v>800000</v>
      </c>
      <c r="C52" s="15">
        <v>262198</v>
      </c>
      <c r="D52" s="16">
        <v>300000</v>
      </c>
      <c r="E52" s="20">
        <v>219438</v>
      </c>
      <c r="F52" s="20">
        <v>250000</v>
      </c>
      <c r="G52" s="20">
        <v>286889</v>
      </c>
      <c r="H52" s="19">
        <v>300000</v>
      </c>
    </row>
    <row r="53" spans="1:8" x14ac:dyDescent="0.45">
      <c r="A53" s="1" t="s">
        <v>50</v>
      </c>
      <c r="B53" s="17">
        <v>363000</v>
      </c>
      <c r="C53" s="15">
        <v>297000</v>
      </c>
      <c r="D53" s="16">
        <v>330000</v>
      </c>
      <c r="E53" s="20">
        <v>396000</v>
      </c>
      <c r="F53" s="20">
        <v>400000</v>
      </c>
      <c r="G53" s="20">
        <v>396000</v>
      </c>
      <c r="H53" s="19">
        <v>400000</v>
      </c>
    </row>
    <row r="54" spans="1:8" x14ac:dyDescent="0.45">
      <c r="A54" s="1" t="s">
        <v>51</v>
      </c>
      <c r="B54" s="17">
        <v>300000</v>
      </c>
      <c r="C54" s="15">
        <v>160000</v>
      </c>
      <c r="D54" s="16">
        <v>100000</v>
      </c>
      <c r="E54" s="20">
        <v>40000</v>
      </c>
      <c r="F54" s="20">
        <v>0</v>
      </c>
      <c r="G54" s="20">
        <v>15000</v>
      </c>
      <c r="H54" s="19">
        <v>0</v>
      </c>
    </row>
    <row r="55" spans="1:8" x14ac:dyDescent="0.45">
      <c r="A55" s="1" t="s">
        <v>52</v>
      </c>
      <c r="B55" s="17">
        <v>0</v>
      </c>
      <c r="C55" s="15">
        <v>0</v>
      </c>
      <c r="D55" s="16">
        <v>0</v>
      </c>
      <c r="E55" s="20">
        <v>0</v>
      </c>
      <c r="F55" s="20">
        <v>0</v>
      </c>
      <c r="G55" s="20">
        <v>0</v>
      </c>
      <c r="H55" s="19">
        <v>0</v>
      </c>
    </row>
    <row r="56" spans="1:8" x14ac:dyDescent="0.45">
      <c r="A56" s="1" t="s">
        <v>53</v>
      </c>
      <c r="B56" s="17">
        <v>330000</v>
      </c>
      <c r="C56" s="15">
        <v>336400</v>
      </c>
      <c r="D56" s="16">
        <v>500000</v>
      </c>
      <c r="E56" s="20">
        <v>384000</v>
      </c>
      <c r="F56" s="20">
        <v>500000</v>
      </c>
      <c r="G56" s="20">
        <v>411600</v>
      </c>
      <c r="H56" s="19">
        <v>500000</v>
      </c>
    </row>
    <row r="57" spans="1:8" x14ac:dyDescent="0.45">
      <c r="A57" s="4" t="s">
        <v>54</v>
      </c>
      <c r="B57" s="17">
        <v>42000</v>
      </c>
      <c r="C57" s="15">
        <v>14000</v>
      </c>
      <c r="D57" s="16">
        <v>42000</v>
      </c>
      <c r="E57" s="20">
        <v>42000</v>
      </c>
      <c r="F57" s="20">
        <v>42000</v>
      </c>
      <c r="G57" s="20">
        <v>42000</v>
      </c>
      <c r="H57" s="19">
        <v>42000</v>
      </c>
    </row>
    <row r="58" spans="1:8" x14ac:dyDescent="0.45">
      <c r="A58" s="3" t="s">
        <v>55</v>
      </c>
      <c r="B58" s="17">
        <v>150000</v>
      </c>
      <c r="C58" s="15">
        <v>142000</v>
      </c>
      <c r="D58" s="16">
        <v>150000</v>
      </c>
      <c r="E58" s="20">
        <v>0</v>
      </c>
      <c r="F58" s="20">
        <v>0</v>
      </c>
      <c r="G58" s="20">
        <v>0</v>
      </c>
      <c r="H58" s="19">
        <v>0</v>
      </c>
    </row>
    <row r="59" spans="1:8" x14ac:dyDescent="0.45">
      <c r="A59" s="4" t="s">
        <v>56</v>
      </c>
      <c r="B59" s="17">
        <v>150000</v>
      </c>
      <c r="C59" s="15">
        <v>271242</v>
      </c>
      <c r="D59" s="16">
        <v>300000</v>
      </c>
      <c r="E59" s="20">
        <v>120148</v>
      </c>
      <c r="F59" s="20">
        <v>300000</v>
      </c>
      <c r="G59" s="20">
        <v>295403</v>
      </c>
      <c r="H59" s="19">
        <v>350000</v>
      </c>
    </row>
    <row r="60" spans="1:8" x14ac:dyDescent="0.45">
      <c r="A60" s="4" t="s">
        <v>57</v>
      </c>
      <c r="B60" s="17">
        <v>40000</v>
      </c>
      <c r="C60" s="15">
        <v>0</v>
      </c>
      <c r="D60" s="16">
        <v>0</v>
      </c>
      <c r="E60" s="20">
        <v>0</v>
      </c>
      <c r="F60" s="20">
        <v>0</v>
      </c>
      <c r="G60" s="20">
        <v>0</v>
      </c>
      <c r="H60" s="19">
        <v>0</v>
      </c>
    </row>
    <row r="61" spans="1:8" x14ac:dyDescent="0.45">
      <c r="A61" s="1" t="s">
        <v>58</v>
      </c>
      <c r="B61" s="17">
        <v>50000</v>
      </c>
      <c r="C61" s="15">
        <v>25960</v>
      </c>
      <c r="D61" s="16">
        <v>50000</v>
      </c>
      <c r="E61" s="20">
        <v>25960</v>
      </c>
      <c r="F61" s="20">
        <v>50000</v>
      </c>
      <c r="G61" s="20">
        <v>20949</v>
      </c>
      <c r="H61" s="19">
        <v>25000</v>
      </c>
    </row>
    <row r="62" spans="1:8" x14ac:dyDescent="0.45">
      <c r="A62" s="1" t="s">
        <v>59</v>
      </c>
      <c r="B62" s="17">
        <v>120000</v>
      </c>
      <c r="C62" s="15">
        <v>145630</v>
      </c>
      <c r="D62" s="16">
        <v>150000</v>
      </c>
      <c r="E62" s="20">
        <v>98404</v>
      </c>
      <c r="F62" s="20">
        <v>150000</v>
      </c>
      <c r="G62" s="20">
        <v>135680</v>
      </c>
      <c r="H62" s="19">
        <v>150000</v>
      </c>
    </row>
    <row r="63" spans="1:8" x14ac:dyDescent="0.45">
      <c r="A63" s="1" t="s">
        <v>31</v>
      </c>
      <c r="B63" s="17">
        <v>0</v>
      </c>
      <c r="C63" s="15">
        <v>0</v>
      </c>
      <c r="D63" s="16">
        <v>0</v>
      </c>
      <c r="E63" s="20">
        <v>0</v>
      </c>
      <c r="F63" s="20">
        <v>0</v>
      </c>
      <c r="G63" s="20">
        <v>0</v>
      </c>
      <c r="H63" s="19">
        <v>0</v>
      </c>
    </row>
    <row r="64" spans="1:8" x14ac:dyDescent="0.45">
      <c r="A64" s="1" t="s">
        <v>60</v>
      </c>
      <c r="B64" s="17">
        <v>400000</v>
      </c>
      <c r="C64" s="15">
        <v>207647</v>
      </c>
      <c r="D64" s="16">
        <v>300000</v>
      </c>
      <c r="E64" s="20">
        <v>324473</v>
      </c>
      <c r="F64" s="20">
        <v>400000</v>
      </c>
      <c r="G64" s="20">
        <v>476787</v>
      </c>
      <c r="H64" s="19">
        <v>450000</v>
      </c>
    </row>
    <row r="65" spans="1:8" x14ac:dyDescent="0.45">
      <c r="A65" s="1" t="s">
        <v>61</v>
      </c>
      <c r="B65" s="17">
        <v>50000</v>
      </c>
      <c r="C65" s="15">
        <v>0</v>
      </c>
      <c r="D65" s="16">
        <v>50000</v>
      </c>
      <c r="E65" s="20">
        <v>0</v>
      </c>
      <c r="F65" s="20">
        <v>0</v>
      </c>
      <c r="G65" s="20">
        <v>0</v>
      </c>
      <c r="H65" s="19">
        <v>0</v>
      </c>
    </row>
    <row r="66" spans="1:8" x14ac:dyDescent="0.45">
      <c r="A66" s="1" t="s">
        <v>62</v>
      </c>
      <c r="B66" s="17">
        <v>15000</v>
      </c>
      <c r="C66" s="15">
        <v>10288</v>
      </c>
      <c r="D66" s="16">
        <v>15000</v>
      </c>
      <c r="E66" s="20">
        <v>7884</v>
      </c>
      <c r="F66" s="20">
        <v>10000</v>
      </c>
      <c r="G66" s="20">
        <v>16478</v>
      </c>
      <c r="H66" s="19">
        <v>15000</v>
      </c>
    </row>
    <row r="67" spans="1:8" x14ac:dyDescent="0.45">
      <c r="A67" s="4" t="s">
        <v>63</v>
      </c>
      <c r="B67" s="17">
        <v>0</v>
      </c>
      <c r="C67" s="15">
        <v>0</v>
      </c>
      <c r="D67" s="16">
        <v>0</v>
      </c>
      <c r="E67" s="20">
        <v>206872</v>
      </c>
      <c r="F67" s="20">
        <v>0</v>
      </c>
      <c r="G67" s="20">
        <v>0</v>
      </c>
      <c r="H67" s="19">
        <v>0</v>
      </c>
    </row>
    <row r="68" spans="1:8" x14ac:dyDescent="0.45">
      <c r="A68" s="1" t="s">
        <v>22</v>
      </c>
      <c r="B68" s="11">
        <f t="shared" ref="B68:H68" si="7">SUM(B45:B67)</f>
        <v>4860000</v>
      </c>
      <c r="C68" s="11">
        <f t="shared" si="7"/>
        <v>3553621</v>
      </c>
      <c r="D68" s="11">
        <f t="shared" si="7"/>
        <v>4097000</v>
      </c>
      <c r="E68" s="11">
        <f t="shared" si="7"/>
        <v>4274459</v>
      </c>
      <c r="F68" s="11">
        <f t="shared" si="7"/>
        <v>4752000</v>
      </c>
      <c r="G68" s="11">
        <f t="shared" si="7"/>
        <v>5087841</v>
      </c>
      <c r="H68" s="11">
        <f t="shared" si="7"/>
        <v>5162000</v>
      </c>
    </row>
    <row r="69" spans="1:8" x14ac:dyDescent="0.45">
      <c r="A69" s="1"/>
      <c r="B69" s="11"/>
      <c r="C69" s="11"/>
      <c r="D69" s="11"/>
      <c r="E69" s="20"/>
      <c r="F69" s="20"/>
      <c r="G69" s="20"/>
    </row>
    <row r="70" spans="1:8" x14ac:dyDescent="0.45">
      <c r="A70" s="1" t="s">
        <v>64</v>
      </c>
      <c r="B70" s="11">
        <v>0</v>
      </c>
      <c r="C70" s="11">
        <v>0</v>
      </c>
      <c r="D70" s="11">
        <v>0</v>
      </c>
      <c r="E70" s="20">
        <v>0</v>
      </c>
      <c r="F70" s="20">
        <v>0</v>
      </c>
      <c r="G70" s="20">
        <v>0</v>
      </c>
      <c r="H70" s="19">
        <v>0</v>
      </c>
    </row>
    <row r="71" spans="1:8" x14ac:dyDescent="0.45">
      <c r="A71" s="1"/>
      <c r="B71" s="11"/>
      <c r="C71" s="11"/>
      <c r="D71" s="11"/>
      <c r="E71" s="20"/>
      <c r="F71" s="20"/>
      <c r="G71" s="20"/>
    </row>
    <row r="72" spans="1:8" ht="18.600000000000001" thickBot="1" x14ac:dyDescent="0.5">
      <c r="A72" s="5" t="s">
        <v>65</v>
      </c>
      <c r="B72" s="11">
        <f t="shared" ref="B72:H72" si="8">(B68)</f>
        <v>4860000</v>
      </c>
      <c r="C72" s="11">
        <f t="shared" si="8"/>
        <v>3553621</v>
      </c>
      <c r="D72" s="11">
        <f t="shared" si="8"/>
        <v>4097000</v>
      </c>
      <c r="E72" s="11">
        <f t="shared" si="8"/>
        <v>4274459</v>
      </c>
      <c r="F72" s="11">
        <f t="shared" si="8"/>
        <v>4752000</v>
      </c>
      <c r="G72" s="11">
        <f t="shared" si="8"/>
        <v>5087841</v>
      </c>
      <c r="H72" s="11">
        <f t="shared" si="8"/>
        <v>5162000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AEBD-908E-4E16-8BE7-5BDF28EAF14A}">
  <dimension ref="A1:E121"/>
  <sheetViews>
    <sheetView topLeftCell="A24" workbookViewId="0">
      <selection activeCell="F34" sqref="F34"/>
    </sheetView>
  </sheetViews>
  <sheetFormatPr defaultRowHeight="18" x14ac:dyDescent="0.45"/>
  <cols>
    <col min="1" max="1" width="18.19921875" style="23" bestFit="1" customWidth="1"/>
    <col min="4" max="4" width="15.796875" customWidth="1"/>
    <col min="5" max="5" width="9.19921875" bestFit="1" customWidth="1"/>
  </cols>
  <sheetData>
    <row r="1" spans="1:5" x14ac:dyDescent="0.45">
      <c r="A1" s="27" t="s">
        <v>66</v>
      </c>
      <c r="D1" s="31" t="s">
        <v>99</v>
      </c>
      <c r="E1" t="s">
        <v>102</v>
      </c>
    </row>
    <row r="3" spans="1:5" x14ac:dyDescent="0.45">
      <c r="A3" s="24" t="s">
        <v>67</v>
      </c>
      <c r="B3" s="26" t="s">
        <v>68</v>
      </c>
      <c r="D3" s="31" t="s">
        <v>100</v>
      </c>
      <c r="E3" s="31" t="s">
        <v>101</v>
      </c>
    </row>
    <row r="4" spans="1:5" x14ac:dyDescent="0.45">
      <c r="A4" s="25" t="s">
        <v>69</v>
      </c>
      <c r="B4" s="21">
        <v>30510</v>
      </c>
      <c r="D4" t="s">
        <v>104</v>
      </c>
      <c r="E4">
        <v>550</v>
      </c>
    </row>
    <row r="5" spans="1:5" x14ac:dyDescent="0.45">
      <c r="A5" s="25" t="s">
        <v>69</v>
      </c>
      <c r="B5" s="21">
        <v>90936</v>
      </c>
      <c r="D5" t="s">
        <v>105</v>
      </c>
      <c r="E5">
        <v>3000</v>
      </c>
    </row>
    <row r="6" spans="1:5" x14ac:dyDescent="0.45">
      <c r="A6" s="25" t="s">
        <v>69</v>
      </c>
      <c r="B6" s="21">
        <v>44250</v>
      </c>
      <c r="D6" t="s">
        <v>106</v>
      </c>
      <c r="E6">
        <v>55000</v>
      </c>
    </row>
    <row r="7" spans="1:5" x14ac:dyDescent="0.45">
      <c r="A7" s="25" t="s">
        <v>69</v>
      </c>
      <c r="B7" s="21">
        <v>47729</v>
      </c>
      <c r="D7" t="s">
        <v>107</v>
      </c>
      <c r="E7">
        <v>10938</v>
      </c>
    </row>
    <row r="8" spans="1:5" x14ac:dyDescent="0.45">
      <c r="A8" s="25" t="s">
        <v>69</v>
      </c>
      <c r="B8" s="21">
        <v>55944</v>
      </c>
      <c r="D8" t="s">
        <v>108</v>
      </c>
      <c r="E8">
        <v>129160</v>
      </c>
    </row>
    <row r="9" spans="1:5" x14ac:dyDescent="0.45">
      <c r="A9" s="25" t="s">
        <v>69</v>
      </c>
      <c r="B9" s="21">
        <v>15165</v>
      </c>
      <c r="D9" t="s">
        <v>109</v>
      </c>
      <c r="E9">
        <v>22276</v>
      </c>
    </row>
    <row r="10" spans="1:5" x14ac:dyDescent="0.45">
      <c r="A10" s="25" t="s">
        <v>70</v>
      </c>
      <c r="B10" s="21">
        <v>195400</v>
      </c>
      <c r="D10" t="s">
        <v>110</v>
      </c>
      <c r="E10">
        <v>23274</v>
      </c>
    </row>
    <row r="11" spans="1:5" x14ac:dyDescent="0.45">
      <c r="A11" s="25" t="s">
        <v>71</v>
      </c>
      <c r="B11" s="21">
        <v>100502</v>
      </c>
      <c r="D11" t="s">
        <v>111</v>
      </c>
      <c r="E11">
        <v>5340</v>
      </c>
    </row>
    <row r="12" spans="1:5" x14ac:dyDescent="0.45">
      <c r="A12" s="25" t="s">
        <v>71</v>
      </c>
      <c r="B12" s="21">
        <v>30240</v>
      </c>
      <c r="D12" t="s">
        <v>112</v>
      </c>
      <c r="E12">
        <v>1880</v>
      </c>
    </row>
    <row r="13" spans="1:5" x14ac:dyDescent="0.45">
      <c r="A13" s="25" t="s">
        <v>72</v>
      </c>
      <c r="B13" s="21">
        <v>11016</v>
      </c>
      <c r="D13" t="s">
        <v>112</v>
      </c>
      <c r="E13">
        <v>1609</v>
      </c>
    </row>
    <row r="14" spans="1:5" x14ac:dyDescent="0.45">
      <c r="A14" s="25" t="s">
        <v>72</v>
      </c>
      <c r="B14" s="21">
        <v>43200</v>
      </c>
      <c r="D14" t="s">
        <v>113</v>
      </c>
      <c r="E14">
        <v>33933</v>
      </c>
    </row>
    <row r="15" spans="1:5" x14ac:dyDescent="0.45">
      <c r="A15" s="25" t="s">
        <v>73</v>
      </c>
      <c r="B15" s="21">
        <v>7020</v>
      </c>
      <c r="D15" t="s">
        <v>114</v>
      </c>
      <c r="E15">
        <v>-550</v>
      </c>
    </row>
    <row r="16" spans="1:5" x14ac:dyDescent="0.45">
      <c r="A16" s="25" t="s">
        <v>74</v>
      </c>
      <c r="B16" s="21">
        <v>60480</v>
      </c>
      <c r="D16" t="s">
        <v>116</v>
      </c>
      <c r="E16">
        <v>43050</v>
      </c>
    </row>
    <row r="17" spans="1:5" x14ac:dyDescent="0.45">
      <c r="A17" s="25" t="s">
        <v>74</v>
      </c>
      <c r="B17" s="21">
        <v>60920</v>
      </c>
      <c r="D17" t="s">
        <v>115</v>
      </c>
      <c r="E17">
        <v>-100000</v>
      </c>
    </row>
    <row r="18" spans="1:5" x14ac:dyDescent="0.45">
      <c r="A18" s="25" t="s">
        <v>75</v>
      </c>
      <c r="B18" s="21">
        <v>20149</v>
      </c>
      <c r="D18" t="s">
        <v>116</v>
      </c>
      <c r="E18">
        <v>4400</v>
      </c>
    </row>
    <row r="19" spans="1:5" x14ac:dyDescent="0.45">
      <c r="A19" s="25" t="s">
        <v>75</v>
      </c>
      <c r="B19" s="21">
        <v>2268</v>
      </c>
      <c r="D19" t="s">
        <v>117</v>
      </c>
      <c r="E19">
        <v>60920</v>
      </c>
    </row>
    <row r="20" spans="1:5" x14ac:dyDescent="0.45">
      <c r="A20" s="25" t="s">
        <v>76</v>
      </c>
      <c r="B20" s="21">
        <v>20044</v>
      </c>
      <c r="D20" t="s">
        <v>116</v>
      </c>
      <c r="E20">
        <v>800</v>
      </c>
    </row>
    <row r="21" spans="1:5" x14ac:dyDescent="0.45">
      <c r="A21" s="25" t="s">
        <v>77</v>
      </c>
      <c r="B21" s="21">
        <v>20750</v>
      </c>
      <c r="D21" t="s">
        <v>118</v>
      </c>
      <c r="E21">
        <v>6997</v>
      </c>
    </row>
    <row r="22" spans="1:5" x14ac:dyDescent="0.45">
      <c r="A22" s="25" t="s">
        <v>78</v>
      </c>
      <c r="B22" s="21">
        <v>2109</v>
      </c>
      <c r="D22" t="s">
        <v>119</v>
      </c>
      <c r="E22">
        <v>10000</v>
      </c>
    </row>
    <row r="23" spans="1:5" x14ac:dyDescent="0.45">
      <c r="A23" s="25" t="s">
        <v>79</v>
      </c>
      <c r="B23" s="21">
        <v>33700</v>
      </c>
      <c r="D23" t="s">
        <v>119</v>
      </c>
      <c r="E23">
        <v>594</v>
      </c>
    </row>
    <row r="24" spans="1:5" x14ac:dyDescent="0.45">
      <c r="A24" s="25" t="s">
        <v>79</v>
      </c>
      <c r="B24" s="21">
        <v>33638</v>
      </c>
      <c r="D24" t="s">
        <v>120</v>
      </c>
      <c r="E24">
        <v>59072</v>
      </c>
    </row>
    <row r="25" spans="1:5" x14ac:dyDescent="0.45">
      <c r="A25" s="25" t="s">
        <v>79</v>
      </c>
      <c r="B25" s="21">
        <v>49930</v>
      </c>
      <c r="D25" t="s">
        <v>120</v>
      </c>
      <c r="E25">
        <v>-29804</v>
      </c>
    </row>
    <row r="26" spans="1:5" x14ac:dyDescent="0.45">
      <c r="A26" s="25" t="s">
        <v>79</v>
      </c>
      <c r="B26" s="21">
        <v>32636</v>
      </c>
      <c r="D26" t="s">
        <v>121</v>
      </c>
      <c r="E26">
        <v>25434</v>
      </c>
    </row>
    <row r="27" spans="1:5" x14ac:dyDescent="0.45">
      <c r="A27" s="25" t="s">
        <v>79</v>
      </c>
      <c r="B27" s="21">
        <v>25663</v>
      </c>
      <c r="D27" t="s">
        <v>104</v>
      </c>
      <c r="E27">
        <v>300</v>
      </c>
    </row>
    <row r="28" spans="1:5" x14ac:dyDescent="0.45">
      <c r="A28" s="25" t="s">
        <v>80</v>
      </c>
      <c r="B28" s="21">
        <v>13800</v>
      </c>
      <c r="D28" t="s">
        <v>122</v>
      </c>
      <c r="E28">
        <v>1287</v>
      </c>
    </row>
    <row r="29" spans="1:5" x14ac:dyDescent="0.45">
      <c r="A29" s="25" t="s">
        <v>81</v>
      </c>
      <c r="B29" s="21">
        <v>30900</v>
      </c>
      <c r="D29" t="s">
        <v>123</v>
      </c>
      <c r="E29">
        <v>5000</v>
      </c>
    </row>
    <row r="30" spans="1:5" x14ac:dyDescent="0.45">
      <c r="A30" s="25" t="s">
        <v>82</v>
      </c>
      <c r="B30" s="21">
        <v>6250</v>
      </c>
      <c r="D30" t="s">
        <v>124</v>
      </c>
      <c r="E30">
        <v>27416</v>
      </c>
    </row>
    <row r="31" spans="1:5" x14ac:dyDescent="0.45">
      <c r="A31" s="25" t="s">
        <v>83</v>
      </c>
      <c r="B31" s="21">
        <v>44777</v>
      </c>
      <c r="D31" t="s">
        <v>104</v>
      </c>
      <c r="E31">
        <v>2950</v>
      </c>
    </row>
    <row r="32" spans="1:5" x14ac:dyDescent="0.45">
      <c r="A32" s="25" t="s">
        <v>84</v>
      </c>
      <c r="B32" s="21">
        <v>23500</v>
      </c>
      <c r="D32" t="s">
        <v>124</v>
      </c>
      <c r="E32">
        <v>5240</v>
      </c>
    </row>
    <row r="33" spans="1:5" x14ac:dyDescent="0.45">
      <c r="A33" s="25" t="s">
        <v>85</v>
      </c>
      <c r="B33" s="21">
        <v>4056</v>
      </c>
      <c r="D33" t="s">
        <v>125</v>
      </c>
      <c r="E33">
        <v>5320</v>
      </c>
    </row>
    <row r="34" spans="1:5" x14ac:dyDescent="0.45">
      <c r="A34" s="25" t="s">
        <v>86</v>
      </c>
      <c r="B34" s="21">
        <v>4200</v>
      </c>
      <c r="D34" t="s">
        <v>126</v>
      </c>
      <c r="E34">
        <v>10000</v>
      </c>
    </row>
    <row r="35" spans="1:5" x14ac:dyDescent="0.45">
      <c r="A35" s="25" t="s">
        <v>87</v>
      </c>
      <c r="B35" s="21">
        <v>33451</v>
      </c>
      <c r="D35" t="s">
        <v>105</v>
      </c>
      <c r="E35">
        <v>1000</v>
      </c>
    </row>
    <row r="36" spans="1:5" x14ac:dyDescent="0.45">
      <c r="A36" s="25" t="s">
        <v>88</v>
      </c>
      <c r="B36" s="21">
        <v>40000</v>
      </c>
      <c r="D36" t="s">
        <v>127</v>
      </c>
      <c r="E36">
        <v>-41110</v>
      </c>
    </row>
    <row r="37" spans="1:5" x14ac:dyDescent="0.45">
      <c r="A37" s="25" t="s">
        <v>89</v>
      </c>
      <c r="B37" s="21">
        <v>79643</v>
      </c>
      <c r="D37" t="s">
        <v>127</v>
      </c>
      <c r="E37">
        <v>-12210</v>
      </c>
    </row>
    <row r="38" spans="1:5" x14ac:dyDescent="0.45">
      <c r="A38" s="25" t="s">
        <v>90</v>
      </c>
      <c r="B38" s="21">
        <v>3170</v>
      </c>
      <c r="D38" t="s">
        <v>128</v>
      </c>
      <c r="E38">
        <v>-10400</v>
      </c>
    </row>
    <row r="39" spans="1:5" x14ac:dyDescent="0.45">
      <c r="A39" s="25" t="s">
        <v>90</v>
      </c>
      <c r="B39" s="21">
        <v>2520</v>
      </c>
      <c r="D39" t="s">
        <v>127</v>
      </c>
      <c r="E39">
        <v>-8180</v>
      </c>
    </row>
    <row r="40" spans="1:5" x14ac:dyDescent="0.45">
      <c r="A40" s="25" t="s">
        <v>91</v>
      </c>
      <c r="B40" s="21">
        <v>38512</v>
      </c>
      <c r="D40" t="s">
        <v>110</v>
      </c>
      <c r="E40">
        <v>24321</v>
      </c>
    </row>
    <row r="41" spans="1:5" x14ac:dyDescent="0.45">
      <c r="A41" s="25"/>
      <c r="B41" s="21"/>
      <c r="D41" t="s">
        <v>110</v>
      </c>
      <c r="E41">
        <v>-12210</v>
      </c>
    </row>
    <row r="42" spans="1:5" x14ac:dyDescent="0.45">
      <c r="A42" s="25" t="s">
        <v>92</v>
      </c>
      <c r="B42" s="21">
        <v>2500</v>
      </c>
      <c r="D42" t="s">
        <v>127</v>
      </c>
      <c r="E42">
        <v>-45770</v>
      </c>
    </row>
    <row r="43" spans="1:5" x14ac:dyDescent="0.45">
      <c r="A43" s="24" t="s">
        <v>93</v>
      </c>
      <c r="B43" s="22">
        <f>SUM(B4:B42)</f>
        <v>1361478</v>
      </c>
      <c r="D43" t="s">
        <v>127</v>
      </c>
      <c r="E43">
        <v>-45770</v>
      </c>
    </row>
    <row r="44" spans="1:5" x14ac:dyDescent="0.45">
      <c r="D44" t="s">
        <v>127</v>
      </c>
      <c r="E44">
        <v>-12210</v>
      </c>
    </row>
    <row r="45" spans="1:5" x14ac:dyDescent="0.45">
      <c r="D45" t="s">
        <v>127</v>
      </c>
      <c r="E45">
        <v>-45770</v>
      </c>
    </row>
    <row r="46" spans="1:5" x14ac:dyDescent="0.45">
      <c r="D46" t="s">
        <v>127</v>
      </c>
      <c r="E46">
        <v>-16090</v>
      </c>
    </row>
    <row r="47" spans="1:5" x14ac:dyDescent="0.45">
      <c r="D47" t="s">
        <v>127</v>
      </c>
      <c r="E47">
        <v>-41110</v>
      </c>
    </row>
    <row r="48" spans="1:5" x14ac:dyDescent="0.45">
      <c r="D48" t="s">
        <v>127</v>
      </c>
      <c r="E48">
        <v>-13860</v>
      </c>
    </row>
    <row r="49" spans="4:5" x14ac:dyDescent="0.45">
      <c r="D49" t="s">
        <v>127</v>
      </c>
      <c r="E49">
        <v>-39490</v>
      </c>
    </row>
    <row r="50" spans="4:5" x14ac:dyDescent="0.45">
      <c r="D50" t="s">
        <v>127</v>
      </c>
      <c r="E50">
        <v>-44150</v>
      </c>
    </row>
    <row r="51" spans="4:5" x14ac:dyDescent="0.45">
      <c r="D51" t="s">
        <v>127</v>
      </c>
      <c r="E51">
        <v>-43390</v>
      </c>
    </row>
    <row r="52" spans="4:5" x14ac:dyDescent="0.45">
      <c r="D52" t="s">
        <v>127</v>
      </c>
      <c r="E52">
        <v>709776</v>
      </c>
    </row>
    <row r="53" spans="4:5" x14ac:dyDescent="0.45">
      <c r="D53" t="s">
        <v>127</v>
      </c>
      <c r="E53">
        <v>9180</v>
      </c>
    </row>
    <row r="54" spans="4:5" x14ac:dyDescent="0.45">
      <c r="D54" t="s">
        <v>127</v>
      </c>
      <c r="E54">
        <v>-43490</v>
      </c>
    </row>
    <row r="55" spans="4:5" x14ac:dyDescent="0.45">
      <c r="D55" t="s">
        <v>127</v>
      </c>
      <c r="E55">
        <v>-45770</v>
      </c>
    </row>
    <row r="56" spans="4:5" x14ac:dyDescent="0.45">
      <c r="D56" t="s">
        <v>127</v>
      </c>
      <c r="E56">
        <v>-45770</v>
      </c>
    </row>
    <row r="57" spans="4:5" x14ac:dyDescent="0.45">
      <c r="D57" t="s">
        <v>117</v>
      </c>
      <c r="E57">
        <v>113200</v>
      </c>
    </row>
    <row r="58" spans="4:5" x14ac:dyDescent="0.45">
      <c r="D58" t="s">
        <v>129</v>
      </c>
      <c r="E58">
        <v>3888</v>
      </c>
    </row>
    <row r="59" spans="4:5" x14ac:dyDescent="0.45">
      <c r="D59" t="s">
        <v>117</v>
      </c>
      <c r="E59">
        <v>86440</v>
      </c>
    </row>
    <row r="60" spans="4:5" x14ac:dyDescent="0.45">
      <c r="D60" t="s">
        <v>130</v>
      </c>
      <c r="E60">
        <v>70000</v>
      </c>
    </row>
    <row r="61" spans="4:5" x14ac:dyDescent="0.45">
      <c r="D61" t="s">
        <v>131</v>
      </c>
      <c r="E61">
        <v>129190</v>
      </c>
    </row>
    <row r="62" spans="4:5" x14ac:dyDescent="0.45">
      <c r="D62" t="s">
        <v>127</v>
      </c>
      <c r="E62">
        <v>-46770</v>
      </c>
    </row>
    <row r="63" spans="4:5" x14ac:dyDescent="0.45">
      <c r="D63" t="s">
        <v>133</v>
      </c>
      <c r="E63">
        <v>466800</v>
      </c>
    </row>
    <row r="64" spans="4:5" x14ac:dyDescent="0.45">
      <c r="D64" t="s">
        <v>127</v>
      </c>
      <c r="E64">
        <v>-45770</v>
      </c>
    </row>
    <row r="65" spans="4:5" x14ac:dyDescent="0.45">
      <c r="D65" t="s">
        <v>110</v>
      </c>
      <c r="E65">
        <v>40595</v>
      </c>
    </row>
    <row r="66" spans="4:5" x14ac:dyDescent="0.45">
      <c r="D66" t="s">
        <v>134</v>
      </c>
      <c r="E66">
        <v>44000</v>
      </c>
    </row>
    <row r="67" spans="4:5" x14ac:dyDescent="0.45">
      <c r="D67" t="s">
        <v>132</v>
      </c>
      <c r="E67">
        <v>-968600</v>
      </c>
    </row>
    <row r="68" spans="4:5" x14ac:dyDescent="0.45">
      <c r="D68" t="s">
        <v>136</v>
      </c>
      <c r="E68">
        <v>71280</v>
      </c>
    </row>
    <row r="69" spans="4:5" x14ac:dyDescent="0.45">
      <c r="D69" t="s">
        <v>132</v>
      </c>
      <c r="E69">
        <v>-414120</v>
      </c>
    </row>
    <row r="70" spans="4:5" x14ac:dyDescent="0.45">
      <c r="D70" t="s">
        <v>135</v>
      </c>
      <c r="E70">
        <v>-1289040</v>
      </c>
    </row>
    <row r="71" spans="4:5" x14ac:dyDescent="0.45">
      <c r="D71" t="s">
        <v>135</v>
      </c>
      <c r="E71">
        <v>2409200</v>
      </c>
    </row>
    <row r="72" spans="4:5" x14ac:dyDescent="0.45">
      <c r="D72" t="s">
        <v>135</v>
      </c>
      <c r="E72">
        <v>-322760</v>
      </c>
    </row>
    <row r="73" spans="4:5" x14ac:dyDescent="0.45">
      <c r="D73" t="s">
        <v>120</v>
      </c>
      <c r="E73">
        <v>50976</v>
      </c>
    </row>
    <row r="74" spans="4:5" x14ac:dyDescent="0.45">
      <c r="D74" t="s">
        <v>117</v>
      </c>
      <c r="E74">
        <v>8640</v>
      </c>
    </row>
    <row r="75" spans="4:5" x14ac:dyDescent="0.45">
      <c r="D75" t="s">
        <v>129</v>
      </c>
      <c r="E75">
        <v>3447</v>
      </c>
    </row>
    <row r="76" spans="4:5" x14ac:dyDescent="0.45">
      <c r="D76" t="s">
        <v>103</v>
      </c>
      <c r="E76">
        <v>54480</v>
      </c>
    </row>
    <row r="77" spans="4:5" x14ac:dyDescent="0.45">
      <c r="D77" t="s">
        <v>110</v>
      </c>
      <c r="E77">
        <v>26412</v>
      </c>
    </row>
    <row r="78" spans="4:5" x14ac:dyDescent="0.45">
      <c r="D78" t="s">
        <v>120</v>
      </c>
      <c r="E78">
        <v>-4989</v>
      </c>
    </row>
    <row r="79" spans="4:5" x14ac:dyDescent="0.45">
      <c r="D79" t="s">
        <v>135</v>
      </c>
      <c r="E79">
        <v>162000</v>
      </c>
    </row>
    <row r="80" spans="4:5" x14ac:dyDescent="0.45">
      <c r="D80" t="s">
        <v>137</v>
      </c>
      <c r="E80">
        <v>-4600</v>
      </c>
    </row>
    <row r="81" spans="4:5" x14ac:dyDescent="0.45">
      <c r="D81" t="s">
        <v>137</v>
      </c>
      <c r="E81">
        <v>-4600</v>
      </c>
    </row>
    <row r="82" spans="4:5" x14ac:dyDescent="0.45">
      <c r="D82" t="s">
        <v>137</v>
      </c>
      <c r="E82">
        <v>-4600</v>
      </c>
    </row>
    <row r="83" spans="4:5" x14ac:dyDescent="0.45">
      <c r="D83" t="s">
        <v>137</v>
      </c>
      <c r="E83">
        <v>-4600</v>
      </c>
    </row>
    <row r="84" spans="4:5" x14ac:dyDescent="0.45">
      <c r="D84" t="s">
        <v>137</v>
      </c>
      <c r="E84">
        <v>-4600</v>
      </c>
    </row>
    <row r="85" spans="4:5" x14ac:dyDescent="0.45">
      <c r="D85" t="s">
        <v>137</v>
      </c>
      <c r="E85">
        <v>-18400</v>
      </c>
    </row>
    <row r="86" spans="4:5" x14ac:dyDescent="0.45">
      <c r="D86" t="s">
        <v>138</v>
      </c>
      <c r="E86">
        <v>-202550</v>
      </c>
    </row>
    <row r="87" spans="4:5" x14ac:dyDescent="0.45">
      <c r="D87" t="s">
        <v>137</v>
      </c>
      <c r="E87">
        <v>-174800</v>
      </c>
    </row>
    <row r="88" spans="4:5" x14ac:dyDescent="0.45">
      <c r="D88" t="s">
        <v>139</v>
      </c>
      <c r="E88">
        <v>2688</v>
      </c>
    </row>
    <row r="89" spans="4:5" x14ac:dyDescent="0.45">
      <c r="D89" t="s">
        <v>140</v>
      </c>
      <c r="E89">
        <v>23400</v>
      </c>
    </row>
    <row r="90" spans="4:5" x14ac:dyDescent="0.45">
      <c r="D90" t="s">
        <v>141</v>
      </c>
      <c r="E90">
        <v>140184</v>
      </c>
    </row>
    <row r="91" spans="4:5" x14ac:dyDescent="0.45">
      <c r="D91" t="s">
        <v>141</v>
      </c>
      <c r="E91">
        <v>-6372</v>
      </c>
    </row>
    <row r="92" spans="4:5" x14ac:dyDescent="0.45">
      <c r="D92" t="s">
        <v>137</v>
      </c>
      <c r="E92">
        <v>238900</v>
      </c>
    </row>
    <row r="93" spans="4:5" x14ac:dyDescent="0.45">
      <c r="D93" t="s">
        <v>142</v>
      </c>
      <c r="E93">
        <v>32508</v>
      </c>
    </row>
    <row r="94" spans="4:5" x14ac:dyDescent="0.45">
      <c r="D94" t="s">
        <v>103</v>
      </c>
      <c r="E94">
        <v>68100</v>
      </c>
    </row>
    <row r="95" spans="4:5" x14ac:dyDescent="0.45">
      <c r="D95" t="s">
        <v>135</v>
      </c>
      <c r="E95">
        <v>-49280</v>
      </c>
    </row>
    <row r="96" spans="4:5" x14ac:dyDescent="0.45">
      <c r="D96" t="s">
        <v>110</v>
      </c>
      <c r="E96">
        <v>43413</v>
      </c>
    </row>
    <row r="97" spans="4:5" x14ac:dyDescent="0.45">
      <c r="D97" t="s">
        <v>137</v>
      </c>
      <c r="E97">
        <v>-9200</v>
      </c>
    </row>
    <row r="98" spans="4:5" x14ac:dyDescent="0.45">
      <c r="D98" t="s">
        <v>143</v>
      </c>
      <c r="E98">
        <v>2624</v>
      </c>
    </row>
    <row r="99" spans="4:5" x14ac:dyDescent="0.45">
      <c r="D99" t="s">
        <v>144</v>
      </c>
      <c r="E99">
        <v>324</v>
      </c>
    </row>
    <row r="100" spans="4:5" x14ac:dyDescent="0.45">
      <c r="D100" t="s">
        <v>145</v>
      </c>
      <c r="E100">
        <v>26639</v>
      </c>
    </row>
    <row r="101" spans="4:5" x14ac:dyDescent="0.45">
      <c r="D101" t="s">
        <v>146</v>
      </c>
      <c r="E101">
        <v>23328</v>
      </c>
    </row>
    <row r="102" spans="4:5" x14ac:dyDescent="0.45">
      <c r="D102" t="s">
        <v>147</v>
      </c>
      <c r="E102">
        <v>5340</v>
      </c>
    </row>
    <row r="103" spans="4:5" x14ac:dyDescent="0.45">
      <c r="D103" t="s">
        <v>148</v>
      </c>
      <c r="E103">
        <v>862</v>
      </c>
    </row>
    <row r="104" spans="4:5" x14ac:dyDescent="0.45">
      <c r="D104" t="s">
        <v>149</v>
      </c>
      <c r="E104">
        <v>1512</v>
      </c>
    </row>
    <row r="105" spans="4:5" x14ac:dyDescent="0.45">
      <c r="D105" t="s">
        <v>150</v>
      </c>
      <c r="E105">
        <v>109500</v>
      </c>
    </row>
    <row r="106" spans="4:5" x14ac:dyDescent="0.45">
      <c r="D106" t="s">
        <v>151</v>
      </c>
      <c r="E106">
        <v>150000</v>
      </c>
    </row>
    <row r="107" spans="4:5" x14ac:dyDescent="0.45">
      <c r="D107" t="s">
        <v>150</v>
      </c>
      <c r="E107">
        <v>-342000</v>
      </c>
    </row>
    <row r="108" spans="4:5" x14ac:dyDescent="0.45">
      <c r="D108" t="s">
        <v>138</v>
      </c>
      <c r="E108">
        <v>-22413</v>
      </c>
    </row>
    <row r="109" spans="4:5" x14ac:dyDescent="0.45">
      <c r="D109" t="s">
        <v>104</v>
      </c>
      <c r="E109">
        <v>790</v>
      </c>
    </row>
    <row r="110" spans="4:5" x14ac:dyDescent="0.45">
      <c r="D110" t="s">
        <v>150</v>
      </c>
      <c r="E110">
        <v>-270000</v>
      </c>
    </row>
    <row r="111" spans="4:5" x14ac:dyDescent="0.45">
      <c r="D111" t="s">
        <v>152</v>
      </c>
      <c r="E111">
        <v>560000</v>
      </c>
    </row>
    <row r="112" spans="4:5" x14ac:dyDescent="0.45">
      <c r="D112" t="s">
        <v>150</v>
      </c>
      <c r="E112">
        <v>-290000</v>
      </c>
    </row>
    <row r="113" spans="4:5" x14ac:dyDescent="0.45">
      <c r="D113" t="s">
        <v>152</v>
      </c>
      <c r="E113">
        <v>-13916</v>
      </c>
    </row>
    <row r="114" spans="4:5" x14ac:dyDescent="0.45">
      <c r="D114" t="s">
        <v>152</v>
      </c>
      <c r="E114">
        <v>-7116</v>
      </c>
    </row>
    <row r="115" spans="4:5" x14ac:dyDescent="0.45">
      <c r="D115" t="s">
        <v>153</v>
      </c>
      <c r="E115">
        <v>315550</v>
      </c>
    </row>
    <row r="116" spans="4:5" x14ac:dyDescent="0.45">
      <c r="D116" t="s">
        <v>154</v>
      </c>
      <c r="E116">
        <v>32900</v>
      </c>
    </row>
    <row r="117" spans="4:5" x14ac:dyDescent="0.45">
      <c r="D117" t="s">
        <v>155</v>
      </c>
      <c r="E117">
        <v>81130</v>
      </c>
    </row>
    <row r="118" spans="4:5" x14ac:dyDescent="0.45">
      <c r="D118" t="s">
        <v>152</v>
      </c>
      <c r="E118">
        <v>-13956</v>
      </c>
    </row>
    <row r="119" spans="4:5" x14ac:dyDescent="0.45">
      <c r="D119" t="s">
        <v>156</v>
      </c>
      <c r="E119">
        <v>10000</v>
      </c>
    </row>
    <row r="120" spans="4:5" x14ac:dyDescent="0.45">
      <c r="D120" t="s">
        <v>137</v>
      </c>
      <c r="E120">
        <v>-4600</v>
      </c>
    </row>
    <row r="121" spans="4:5" x14ac:dyDescent="0.45">
      <c r="D121" t="s">
        <v>157</v>
      </c>
      <c r="E121">
        <f>SUM(E4:E120)</f>
        <v>1673501</v>
      </c>
    </row>
  </sheetData>
  <autoFilter ref="A3:B43" xr:uid="{9B685F17-6AA6-4BDB-BBDD-DD6CFCCADF6B}">
    <sortState xmlns:xlrd2="http://schemas.microsoft.com/office/spreadsheetml/2017/richdata2" ref="A3:B4">
      <sortCondition descending="1" ref="A3"/>
    </sortState>
  </autoFilter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資料用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深井雄太</dc:creator>
  <cp:keywords/>
  <dc:description/>
  <cp:lastModifiedBy>ryotaro</cp:lastModifiedBy>
  <cp:revision/>
  <dcterms:created xsi:type="dcterms:W3CDTF">2018-08-23T05:56:56Z</dcterms:created>
  <dcterms:modified xsi:type="dcterms:W3CDTF">2020-04-24T00:48:37Z</dcterms:modified>
  <cp:category/>
  <cp:contentStatus/>
</cp:coreProperties>
</file>